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Dropbox\Personal\Documents\Research\(Dave &amp; Ye) Mixed domain IC\"/>
    </mc:Choice>
  </mc:AlternateContent>
  <xr:revisionPtr revIDLastSave="0" documentId="13_ncr:1_{9BBB5D79-7A42-4104-8905-579A1E8536C8}" xr6:coauthVersionLast="47" xr6:coauthVersionMax="47" xr10:uidLastSave="{00000000-0000-0000-0000-000000000000}"/>
  <bookViews>
    <workbookView xWindow="-108" yWindow="-108" windowWidth="30936" windowHeight="16776" tabRatio="852" xr2:uid="{00000000-000D-0000-FFFF-FFFF00000000}"/>
  </bookViews>
  <sheets>
    <sheet name="M_Disc_Log (Original table)" sheetId="1" r:id="rId1"/>
    <sheet name="MNP_Disc_Log" sheetId="45" r:id="rId2"/>
    <sheet name="MNP_Disc_UT" sheetId="48" r:id="rId3"/>
    <sheet name="MNP_Hyp_Log" sheetId="46" r:id="rId4"/>
    <sheet name="MNP_Hyp_UT" sheetId="47" r:id="rId5"/>
    <sheet name="MNP_Disc_Rank" sheetId="18" r:id="rId6"/>
    <sheet name="MNP_PatCount" sheetId="23" r:id="rId7"/>
    <sheet name="Full_Disc_Log" sheetId="2" r:id="rId8"/>
    <sheet name="Full_Disc_UT" sheetId="22" r:id="rId9"/>
    <sheet name="Full_Hyp_Log" sheetId="13" r:id="rId10"/>
    <sheet name="Full_Hyp_UT" sheetId="49" r:id="rId11"/>
    <sheet name="Full_Disc_Rank" sheetId="19" r:id="rId12"/>
    <sheet name="Full_PatCount" sheetId="24" r:id="rId13"/>
    <sheet name="Full_MLI" sheetId="37" r:id="rId14"/>
    <sheet name="MNP_MLI" sheetId="36" r:id="rId15"/>
    <sheet name="ConsistNP_MLI" sheetId="38" r:id="rId16"/>
    <sheet name="ConsistNP_hyp_log" sheetId="58" r:id="rId17"/>
    <sheet name="ConsistNP_hyp_UT" sheetId="59" r:id="rId18"/>
    <sheet name="Consistency&lt;75%_MLI" sheetId="44" r:id="rId19"/>
    <sheet name="Consistency&gt;=.75&lt;1_MLI" sheetId="43" r:id="rId20"/>
    <sheet name="ConsistNP_MLI_Pos" sheetId="39" r:id="rId21"/>
    <sheet name="ConsistNP_MLI_Neg" sheetId="40" r:id="rId22"/>
    <sheet name="NMOnly_Disc (bad only)" sheetId="7" r:id="rId23"/>
    <sheet name="NMOnly_PatCount" sheetId="29" r:id="rId24"/>
    <sheet name="NMOnly_MLI" sheetId="52" r:id="rId25"/>
    <sheet name="Perverse_Disc_UT" sheetId="27" r:id="rId26"/>
    <sheet name="Perverse_PatCount" sheetId="28" r:id="rId27"/>
    <sheet name="Perverse_MLI" sheetId="42" r:id="rId28"/>
    <sheet name="ConsistNP_Rank_MLI" sheetId="57" r:id="rId29"/>
    <sheet name="Full_AttenSoftPass_MLI" sheetId="34" r:id="rId30"/>
    <sheet name="Full_AttenStrictPass_MLI" sheetId="35" r:id="rId31"/>
    <sheet name="MNP_AttenSoftPass_MLI" sheetId="50" r:id="rId32"/>
    <sheet name="MNP_AttenStrictPass_MLI" sheetId="55" r:id="rId33"/>
    <sheet name="Consist_AttenSoftPass_MLI" sheetId="53" r:id="rId34"/>
    <sheet name="Consist_AttenStrictPass_MLI" sheetId="54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38" l="1"/>
  <c r="H30" i="38"/>
  <c r="F30" i="38"/>
  <c r="D30" i="38"/>
  <c r="E30" i="37"/>
  <c r="E48" i="37" s="1"/>
  <c r="F30" i="37"/>
  <c r="G30" i="37"/>
  <c r="H30" i="37"/>
  <c r="I30" i="37"/>
  <c r="J30" i="37"/>
  <c r="E31" i="37"/>
  <c r="F31" i="37"/>
  <c r="G31" i="37"/>
  <c r="H31" i="37"/>
  <c r="I31" i="37"/>
  <c r="J31" i="37"/>
  <c r="E32" i="37"/>
  <c r="F32" i="37"/>
  <c r="G32" i="37"/>
  <c r="H32" i="37"/>
  <c r="I32" i="37"/>
  <c r="J32" i="37"/>
  <c r="E33" i="37"/>
  <c r="F33" i="37"/>
  <c r="G33" i="37"/>
  <c r="H33" i="37"/>
  <c r="I33" i="37"/>
  <c r="J33" i="37"/>
  <c r="E34" i="37"/>
  <c r="F34" i="37"/>
  <c r="F48" i="37" s="1"/>
  <c r="G34" i="37"/>
  <c r="G48" i="37" s="1"/>
  <c r="H34" i="37"/>
  <c r="I34" i="37"/>
  <c r="I48" i="37" s="1"/>
  <c r="J34" i="37"/>
  <c r="E35" i="37"/>
  <c r="F35" i="37"/>
  <c r="G35" i="37"/>
  <c r="H35" i="37"/>
  <c r="I35" i="37"/>
  <c r="J35" i="37"/>
  <c r="E36" i="37"/>
  <c r="F36" i="37"/>
  <c r="G36" i="37"/>
  <c r="H36" i="37"/>
  <c r="I36" i="37"/>
  <c r="J36" i="37"/>
  <c r="J48" i="37" s="1"/>
  <c r="E37" i="37"/>
  <c r="F37" i="37"/>
  <c r="G37" i="37"/>
  <c r="H37" i="37"/>
  <c r="I37" i="37"/>
  <c r="J37" i="37"/>
  <c r="E38" i="37"/>
  <c r="F38" i="37"/>
  <c r="G38" i="37"/>
  <c r="H38" i="37"/>
  <c r="I38" i="37"/>
  <c r="J38" i="37"/>
  <c r="E39" i="37"/>
  <c r="F39" i="37"/>
  <c r="G39" i="37"/>
  <c r="H39" i="37"/>
  <c r="I39" i="37"/>
  <c r="J39" i="37"/>
  <c r="E40" i="37"/>
  <c r="F40" i="37"/>
  <c r="G40" i="37"/>
  <c r="H40" i="37"/>
  <c r="I40" i="37"/>
  <c r="J40" i="37"/>
  <c r="E41" i="37"/>
  <c r="F41" i="37"/>
  <c r="G41" i="37"/>
  <c r="H41" i="37"/>
  <c r="I41" i="37"/>
  <c r="J41" i="37"/>
  <c r="E42" i="37"/>
  <c r="F42" i="37"/>
  <c r="G42" i="37"/>
  <c r="H42" i="37"/>
  <c r="I42" i="37"/>
  <c r="J42" i="37"/>
  <c r="E43" i="37"/>
  <c r="F43" i="37"/>
  <c r="G43" i="37"/>
  <c r="H43" i="37"/>
  <c r="I43" i="37"/>
  <c r="J43" i="37"/>
  <c r="E44" i="37"/>
  <c r="F44" i="37"/>
  <c r="G44" i="37"/>
  <c r="H44" i="37"/>
  <c r="I44" i="37"/>
  <c r="J44" i="37"/>
  <c r="E45" i="37"/>
  <c r="F45" i="37"/>
  <c r="G45" i="37"/>
  <c r="H45" i="37"/>
  <c r="I45" i="37"/>
  <c r="J45" i="37"/>
  <c r="E46" i="37"/>
  <c r="F46" i="37"/>
  <c r="G46" i="37"/>
  <c r="H46" i="37"/>
  <c r="I46" i="37"/>
  <c r="J46" i="37"/>
  <c r="H48" i="37"/>
  <c r="D48" i="37"/>
  <c r="D31" i="37"/>
  <c r="D32" i="37"/>
  <c r="D33" i="37"/>
  <c r="D34" i="37"/>
  <c r="D35" i="37"/>
  <c r="D36" i="37"/>
  <c r="D37" i="37"/>
  <c r="D38" i="37"/>
  <c r="D39" i="37"/>
  <c r="D40" i="37"/>
  <c r="D41" i="37"/>
  <c r="D42" i="37"/>
  <c r="D43" i="37"/>
  <c r="D44" i="37"/>
  <c r="D45" i="37"/>
  <c r="D46" i="37"/>
  <c r="D30" i="37"/>
  <c r="F37" i="43"/>
  <c r="H37" i="43"/>
  <c r="J37" i="43"/>
  <c r="D37" i="43"/>
  <c r="D30" i="29"/>
  <c r="F30" i="29"/>
  <c r="F33" i="29" s="1"/>
  <c r="H30" i="29"/>
  <c r="J30" i="29"/>
  <c r="H32" i="29"/>
  <c r="H33" i="29" s="1"/>
  <c r="J32" i="29"/>
  <c r="J33" i="29" s="1"/>
  <c r="D33" i="29"/>
  <c r="F35" i="43"/>
  <c r="H35" i="43"/>
  <c r="J35" i="43"/>
  <c r="D35" i="43"/>
  <c r="J54" i="44"/>
  <c r="K54" i="44" s="1"/>
  <c r="J53" i="44"/>
  <c r="K53" i="44" s="1"/>
  <c r="J52" i="44"/>
  <c r="K52" i="44" s="1"/>
  <c r="J51" i="44"/>
  <c r="K51" i="44" s="1"/>
  <c r="J50" i="44"/>
  <c r="K50" i="44" s="1"/>
  <c r="J48" i="44"/>
  <c r="K48" i="44" s="1"/>
  <c r="J47" i="44"/>
  <c r="K47" i="44" s="1"/>
  <c r="J46" i="44"/>
  <c r="K46" i="44" s="1"/>
  <c r="J45" i="44"/>
  <c r="K45" i="44" s="1"/>
  <c r="J44" i="44"/>
  <c r="K44" i="44" s="1"/>
  <c r="J43" i="44"/>
  <c r="K43" i="44" s="1"/>
  <c r="J42" i="44"/>
  <c r="K42" i="44" s="1"/>
  <c r="J41" i="44"/>
  <c r="K41" i="44" s="1"/>
  <c r="J40" i="44"/>
  <c r="K40" i="44" s="1"/>
  <c r="J39" i="44"/>
  <c r="K39" i="44" s="1"/>
  <c r="J38" i="44"/>
  <c r="K38" i="44" s="1"/>
  <c r="J37" i="44"/>
  <c r="K37" i="44" s="1"/>
  <c r="J36" i="44"/>
  <c r="K36" i="44" s="1"/>
  <c r="J35" i="44"/>
  <c r="K35" i="44" s="1"/>
  <c r="J34" i="44"/>
  <c r="K34" i="44" s="1"/>
  <c r="J33" i="44"/>
  <c r="K33" i="44" s="1"/>
  <c r="J32" i="44"/>
  <c r="K32" i="44" s="1"/>
  <c r="J31" i="44"/>
  <c r="K31" i="44" s="1"/>
  <c r="H54" i="44"/>
  <c r="I54" i="44" s="1"/>
  <c r="H53" i="44"/>
  <c r="I53" i="44" s="1"/>
  <c r="H52" i="44"/>
  <c r="I52" i="44" s="1"/>
  <c r="H51" i="44"/>
  <c r="I51" i="44" s="1"/>
  <c r="H50" i="44"/>
  <c r="I50" i="44" s="1"/>
  <c r="H48" i="44"/>
  <c r="I48" i="44" s="1"/>
  <c r="H47" i="44"/>
  <c r="I47" i="44" s="1"/>
  <c r="H46" i="44"/>
  <c r="I46" i="44" s="1"/>
  <c r="H45" i="44"/>
  <c r="I45" i="44" s="1"/>
  <c r="H44" i="44"/>
  <c r="I44" i="44" s="1"/>
  <c r="H43" i="44"/>
  <c r="I43" i="44" s="1"/>
  <c r="H42" i="44"/>
  <c r="I42" i="44" s="1"/>
  <c r="H41" i="44"/>
  <c r="I41" i="44" s="1"/>
  <c r="H40" i="44"/>
  <c r="I40" i="44" s="1"/>
  <c r="H39" i="44"/>
  <c r="I39" i="44" s="1"/>
  <c r="H38" i="44"/>
  <c r="I38" i="44" s="1"/>
  <c r="H37" i="44"/>
  <c r="I37" i="44" s="1"/>
  <c r="H36" i="44"/>
  <c r="I36" i="44" s="1"/>
  <c r="H35" i="44"/>
  <c r="I35" i="44" s="1"/>
  <c r="H34" i="44"/>
  <c r="I34" i="44" s="1"/>
  <c r="H33" i="44"/>
  <c r="I33" i="44" s="1"/>
  <c r="H32" i="44"/>
  <c r="I32" i="44" s="1"/>
  <c r="H31" i="44"/>
  <c r="I31" i="44" s="1"/>
  <c r="F54" i="44"/>
  <c r="G54" i="44" s="1"/>
  <c r="F53" i="44"/>
  <c r="G53" i="44" s="1"/>
  <c r="F52" i="44"/>
  <c r="G52" i="44" s="1"/>
  <c r="F51" i="44"/>
  <c r="G51" i="44" s="1"/>
  <c r="F50" i="44"/>
  <c r="G50" i="44" s="1"/>
  <c r="F48" i="44"/>
  <c r="G48" i="44" s="1"/>
  <c r="F47" i="44"/>
  <c r="G47" i="44" s="1"/>
  <c r="F46" i="44"/>
  <c r="G46" i="44" s="1"/>
  <c r="F45" i="44"/>
  <c r="G45" i="44" s="1"/>
  <c r="F44" i="44"/>
  <c r="G44" i="44" s="1"/>
  <c r="F43" i="44"/>
  <c r="G43" i="44" s="1"/>
  <c r="F42" i="44"/>
  <c r="G42" i="44" s="1"/>
  <c r="F41" i="44"/>
  <c r="G41" i="44" s="1"/>
  <c r="F40" i="44"/>
  <c r="G40" i="44" s="1"/>
  <c r="F39" i="44"/>
  <c r="G39" i="44" s="1"/>
  <c r="F38" i="44"/>
  <c r="G38" i="44" s="1"/>
  <c r="F37" i="44"/>
  <c r="G37" i="44" s="1"/>
  <c r="F36" i="44"/>
  <c r="G36" i="44" s="1"/>
  <c r="F35" i="44"/>
  <c r="G35" i="44" s="1"/>
  <c r="F34" i="44"/>
  <c r="G34" i="44" s="1"/>
  <c r="F33" i="44"/>
  <c r="G33" i="44" s="1"/>
  <c r="F32" i="44"/>
  <c r="G32" i="44" s="1"/>
  <c r="F31" i="44"/>
  <c r="G31" i="44" s="1"/>
  <c r="D52" i="44"/>
  <c r="E52" i="44" s="1"/>
  <c r="D53" i="44"/>
  <c r="E53" i="44" s="1"/>
  <c r="D54" i="44"/>
  <c r="E54" i="44" s="1"/>
  <c r="D32" i="44"/>
  <c r="E32" i="44" s="1"/>
  <c r="D33" i="44"/>
  <c r="E33" i="44" s="1"/>
  <c r="D34" i="44"/>
  <c r="E34" i="44" s="1"/>
  <c r="D35" i="44"/>
  <c r="E35" i="44" s="1"/>
  <c r="D36" i="44"/>
  <c r="E36" i="44" s="1"/>
  <c r="D37" i="44"/>
  <c r="E37" i="44" s="1"/>
  <c r="D38" i="44"/>
  <c r="E38" i="44" s="1"/>
  <c r="D39" i="44"/>
  <c r="E39" i="44" s="1"/>
  <c r="D40" i="44"/>
  <c r="E40" i="44" s="1"/>
  <c r="D41" i="44"/>
  <c r="E41" i="44" s="1"/>
  <c r="D42" i="44"/>
  <c r="E42" i="44" s="1"/>
  <c r="D43" i="44"/>
  <c r="E43" i="44" s="1"/>
  <c r="D44" i="44"/>
  <c r="E44" i="44" s="1"/>
  <c r="D45" i="44"/>
  <c r="E45" i="44" s="1"/>
  <c r="D46" i="44"/>
  <c r="E46" i="44" s="1"/>
  <c r="D47" i="44"/>
  <c r="E47" i="44" s="1"/>
  <c r="D48" i="44"/>
  <c r="E48" i="44" s="1"/>
  <c r="D50" i="44"/>
  <c r="E50" i="44" s="1"/>
  <c r="D51" i="44"/>
  <c r="E51" i="44" s="1"/>
  <c r="D31" i="44"/>
  <c r="E31" i="44" s="1"/>
  <c r="J48" i="36"/>
  <c r="J32" i="36"/>
  <c r="J33" i="36"/>
  <c r="J34" i="36"/>
  <c r="J35" i="36"/>
  <c r="J36" i="36"/>
  <c r="J37" i="36"/>
  <c r="J38" i="36"/>
  <c r="J39" i="36"/>
  <c r="J40" i="36"/>
  <c r="J41" i="36"/>
  <c r="J42" i="36"/>
  <c r="J43" i="36"/>
  <c r="J44" i="36"/>
  <c r="J45" i="36"/>
  <c r="J46" i="36"/>
  <c r="J47" i="36"/>
  <c r="J31" i="36"/>
  <c r="D56" i="44" l="1"/>
  <c r="F56" i="44"/>
  <c r="H56" i="44"/>
  <c r="J56" i="44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N4" i="40"/>
  <c r="N3" i="40"/>
  <c r="N2" i="40"/>
  <c r="K26" i="40"/>
  <c r="K25" i="40"/>
  <c r="K24" i="40"/>
  <c r="K23" i="40"/>
  <c r="K22" i="40"/>
  <c r="K21" i="40"/>
  <c r="K20" i="40"/>
  <c r="K19" i="40"/>
  <c r="K18" i="40"/>
  <c r="K17" i="40"/>
  <c r="K16" i="40"/>
  <c r="K15" i="40"/>
  <c r="K14" i="40"/>
  <c r="K13" i="40"/>
  <c r="K12" i="40"/>
  <c r="K11" i="40"/>
  <c r="K10" i="40"/>
  <c r="K9" i="40"/>
  <c r="K8" i="40"/>
  <c r="K7" i="40"/>
  <c r="K6" i="40"/>
  <c r="K5" i="40"/>
  <c r="K4" i="40"/>
  <c r="K3" i="40"/>
  <c r="K2" i="40"/>
  <c r="H26" i="40"/>
  <c r="H25" i="40"/>
  <c r="H24" i="40"/>
  <c r="H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9" i="40"/>
  <c r="H8" i="40"/>
  <c r="H7" i="40"/>
  <c r="H6" i="40"/>
  <c r="H5" i="40"/>
  <c r="H4" i="40"/>
  <c r="H3" i="40"/>
  <c r="H2" i="40"/>
  <c r="E26" i="40"/>
  <c r="E25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E9" i="40"/>
  <c r="E8" i="40"/>
  <c r="E7" i="40"/>
  <c r="E6" i="40"/>
  <c r="E5" i="40"/>
  <c r="E4" i="40"/>
  <c r="E3" i="40"/>
  <c r="E2" i="40"/>
  <c r="K26" i="39"/>
  <c r="K25" i="39"/>
  <c r="K24" i="39"/>
  <c r="K23" i="39"/>
  <c r="K22" i="39"/>
  <c r="K21" i="39"/>
  <c r="K20" i="39"/>
  <c r="K19" i="39"/>
  <c r="K18" i="39"/>
  <c r="K17" i="39"/>
  <c r="K16" i="39"/>
  <c r="K15" i="39"/>
  <c r="K14" i="39"/>
  <c r="K13" i="39"/>
  <c r="K12" i="39"/>
  <c r="K11" i="39"/>
  <c r="K10" i="39"/>
  <c r="K9" i="39"/>
  <c r="K8" i="39"/>
  <c r="K7" i="39"/>
  <c r="K6" i="39"/>
  <c r="K5" i="39"/>
  <c r="K4" i="39"/>
  <c r="K3" i="39"/>
  <c r="K2" i="39"/>
  <c r="H26" i="39"/>
  <c r="H25" i="39"/>
  <c r="H24" i="39"/>
  <c r="H23" i="39"/>
  <c r="H22" i="39"/>
  <c r="H21" i="39"/>
  <c r="H20" i="39"/>
  <c r="H19" i="39"/>
  <c r="H18" i="39"/>
  <c r="H17" i="39"/>
  <c r="H16" i="39"/>
  <c r="H15" i="39"/>
  <c r="H14" i="39"/>
  <c r="H13" i="39"/>
  <c r="H12" i="39"/>
  <c r="H11" i="39"/>
  <c r="H10" i="39"/>
  <c r="H9" i="39"/>
  <c r="H8" i="39"/>
  <c r="H7" i="39"/>
  <c r="H6" i="39"/>
  <c r="H5" i="39"/>
  <c r="H4" i="39"/>
  <c r="H3" i="39"/>
  <c r="H2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E9" i="39"/>
  <c r="E8" i="39"/>
  <c r="E7" i="39"/>
  <c r="E6" i="39"/>
  <c r="E5" i="39"/>
  <c r="E4" i="39"/>
  <c r="E3" i="39"/>
  <c r="E2" i="39"/>
  <c r="G29" i="27"/>
  <c r="D29" i="27"/>
  <c r="N26" i="36"/>
  <c r="N25" i="36"/>
  <c r="N24" i="36"/>
  <c r="N23" i="36"/>
  <c r="N22" i="36"/>
  <c r="N21" i="36"/>
  <c r="N20" i="36"/>
  <c r="N19" i="36"/>
  <c r="N18" i="36"/>
  <c r="N17" i="36"/>
  <c r="N16" i="36"/>
  <c r="N15" i="36"/>
  <c r="N14" i="36"/>
  <c r="N13" i="36"/>
  <c r="N12" i="36"/>
  <c r="N11" i="36"/>
  <c r="N10" i="36"/>
  <c r="N9" i="36"/>
  <c r="N8" i="36"/>
  <c r="N7" i="36"/>
  <c r="N6" i="36"/>
  <c r="N5" i="36"/>
  <c r="N4" i="36"/>
  <c r="N3" i="36"/>
  <c r="N2" i="36"/>
  <c r="K26" i="36"/>
  <c r="K25" i="36"/>
  <c r="K24" i="36"/>
  <c r="K23" i="36"/>
  <c r="K22" i="36"/>
  <c r="K21" i="36"/>
  <c r="K20" i="36"/>
  <c r="K19" i="36"/>
  <c r="K18" i="36"/>
  <c r="K17" i="36"/>
  <c r="K16" i="36"/>
  <c r="K15" i="36"/>
  <c r="K14" i="36"/>
  <c r="K13" i="36"/>
  <c r="K12" i="36"/>
  <c r="K11" i="36"/>
  <c r="K10" i="36"/>
  <c r="K9" i="36"/>
  <c r="K8" i="36"/>
  <c r="K7" i="36"/>
  <c r="K6" i="36"/>
  <c r="K5" i="36"/>
  <c r="K4" i="36"/>
  <c r="K3" i="36"/>
  <c r="K2" i="36"/>
  <c r="H26" i="36"/>
  <c r="H25" i="36"/>
  <c r="H24" i="36"/>
  <c r="H23" i="36"/>
  <c r="H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H9" i="36"/>
  <c r="H8" i="36"/>
  <c r="H7" i="36"/>
  <c r="H6" i="36"/>
  <c r="H5" i="36"/>
  <c r="H4" i="36"/>
  <c r="H3" i="36"/>
  <c r="H2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7" i="36"/>
  <c r="E6" i="36"/>
  <c r="E5" i="36"/>
  <c r="E4" i="36"/>
  <c r="E3" i="36"/>
  <c r="E2" i="36"/>
  <c r="D30" i="7"/>
  <c r="J31" i="7"/>
  <c r="F30" i="7"/>
  <c r="J30" i="7"/>
  <c r="H30" i="7"/>
  <c r="H31" i="7" s="1"/>
  <c r="D32" i="28"/>
  <c r="D31" i="28"/>
  <c r="D32" i="27"/>
  <c r="D31" i="27"/>
  <c r="D34" i="7"/>
  <c r="D33" i="7"/>
  <c r="D32" i="24"/>
  <c r="D31" i="24"/>
  <c r="D32" i="22"/>
  <c r="D31" i="22"/>
  <c r="D32" i="19"/>
  <c r="D31" i="19"/>
  <c r="D32" i="13"/>
  <c r="D31" i="13"/>
  <c r="D32" i="2"/>
  <c r="D31" i="2"/>
  <c r="H26" i="27"/>
  <c r="H3" i="27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E3" i="27"/>
  <c r="E4" i="27"/>
  <c r="E5" i="27"/>
  <c r="E6" i="27"/>
  <c r="E7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H2" i="27"/>
  <c r="E2" i="27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" i="24"/>
  <c r="N5" i="24"/>
  <c r="N4" i="24"/>
  <c r="N3" i="24"/>
  <c r="N2" i="24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8" i="22"/>
  <c r="N7" i="22"/>
  <c r="N6" i="22"/>
  <c r="N5" i="22"/>
  <c r="N4" i="22"/>
  <c r="N3" i="22"/>
  <c r="N2" i="22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8" i="19"/>
  <c r="N7" i="19"/>
  <c r="N6" i="19"/>
  <c r="N5" i="19"/>
  <c r="N4" i="19"/>
  <c r="N3" i="19"/>
  <c r="N2" i="19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K26" i="24"/>
  <c r="K25" i="24"/>
  <c r="K24" i="24"/>
  <c r="K23" i="24"/>
  <c r="K22" i="24"/>
  <c r="K21" i="24"/>
  <c r="K20" i="24"/>
  <c r="K19" i="24"/>
  <c r="K18" i="24"/>
  <c r="K17" i="24"/>
  <c r="K16" i="24"/>
  <c r="K15" i="24"/>
  <c r="K14" i="24"/>
  <c r="K13" i="24"/>
  <c r="K12" i="24"/>
  <c r="K11" i="24"/>
  <c r="K10" i="24"/>
  <c r="K9" i="24"/>
  <c r="K8" i="24"/>
  <c r="K7" i="24"/>
  <c r="K6" i="24"/>
  <c r="K5" i="24"/>
  <c r="K4" i="24"/>
  <c r="K3" i="24"/>
  <c r="K2" i="24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K8" i="22"/>
  <c r="K7" i="22"/>
  <c r="K6" i="22"/>
  <c r="K5" i="22"/>
  <c r="K4" i="22"/>
  <c r="K3" i="22"/>
  <c r="K2" i="22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K6" i="19"/>
  <c r="K5" i="19"/>
  <c r="K4" i="19"/>
  <c r="K3" i="19"/>
  <c r="K2" i="19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7" i="24"/>
  <c r="H6" i="24"/>
  <c r="H5" i="24"/>
  <c r="H4" i="24"/>
  <c r="H3" i="24"/>
  <c r="H2" i="24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H5" i="22"/>
  <c r="H4" i="22"/>
  <c r="H3" i="22"/>
  <c r="H2" i="22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6" i="19"/>
  <c r="H5" i="19"/>
  <c r="H4" i="19"/>
  <c r="H3" i="19"/>
  <c r="H2" i="19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6" i="24"/>
  <c r="E5" i="24"/>
  <c r="E4" i="24"/>
  <c r="E3" i="24"/>
  <c r="E2" i="24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E5" i="22"/>
  <c r="E4" i="22"/>
  <c r="E3" i="22"/>
  <c r="E2" i="22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E3" i="19"/>
  <c r="E2" i="19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<sst xmlns="http://schemas.openxmlformats.org/spreadsheetml/2006/main" count="2586" uniqueCount="152">
  <si>
    <t>Factor</t>
  </si>
  <si>
    <t>Variable</t>
  </si>
  <si>
    <t>Gain</t>
  </si>
  <si>
    <t>pG</t>
  </si>
  <si>
    <t>LossNowGainLater</t>
  </si>
  <si>
    <t>pLG</t>
  </si>
  <si>
    <t>Loss</t>
  </si>
  <si>
    <t>pL</t>
  </si>
  <si>
    <t>GainNowLossLater</t>
  </si>
  <si>
    <t>pGL</t>
  </si>
  <si>
    <t>Z_G_LG</t>
  </si>
  <si>
    <t>P_G_LG</t>
  </si>
  <si>
    <t>Z_G_L</t>
  </si>
  <si>
    <t>P_G_L</t>
  </si>
  <si>
    <t>Z_G_GL</t>
  </si>
  <si>
    <t>P_G_GL</t>
  </si>
  <si>
    <t>Z_LG_L</t>
  </si>
  <si>
    <t>P_LG_L</t>
  </si>
  <si>
    <t>Z_LG_GL</t>
  </si>
  <si>
    <t>P_LG_GL</t>
  </si>
  <si>
    <t>Z_L_GL</t>
  </si>
  <si>
    <t>P_L_GL</t>
  </si>
  <si>
    <t>Financial Decision-Making</t>
  </si>
  <si>
    <t>Likelihood of Paying Credit Card in Full</t>
  </si>
  <si>
    <t>Percent Income Saved</t>
  </si>
  <si>
    <t>Wealth Accumulation</t>
  </si>
  <si>
    <t>Body Mass Index (BMI)</t>
  </si>
  <si>
    <t>Credit Card Late Payment Frequency</t>
  </si>
  <si>
    <t>Promptness</t>
  </si>
  <si>
    <t>Punctuality</t>
  </si>
  <si>
    <t>Starting Tasks Well Before Deadlines</t>
  </si>
  <si>
    <t>Prescription Drug Compliance</t>
  </si>
  <si>
    <t>Self-Care</t>
  </si>
  <si>
    <t>Dental Cleaning Frequency</t>
  </si>
  <si>
    <t>Doctor Exam Frequency</t>
  </si>
  <si>
    <t>Sunscreen Use</t>
  </si>
  <si>
    <t>Education Level</t>
  </si>
  <si>
    <t>Coupon Use</t>
  </si>
  <si>
    <t>Fitness</t>
  </si>
  <si>
    <t>Physical Activity(hours)</t>
  </si>
  <si>
    <t>Vices</t>
  </si>
  <si>
    <t>Nicotine Use</t>
  </si>
  <si>
    <t>Drug Use</t>
  </si>
  <si>
    <t>Alcohol Use</t>
  </si>
  <si>
    <t>Average of Individual Correlations</t>
  </si>
  <si>
    <t>Behavior Factors</t>
  </si>
  <si>
    <t>Financial Behaviors</t>
  </si>
  <si>
    <t>Promptness Behaviors</t>
  </si>
  <si>
    <t>Self-Care Behaviors</t>
  </si>
  <si>
    <t>Fitness Behaviors</t>
  </si>
  <si>
    <t>Vice Behaviors</t>
  </si>
  <si>
    <t>Average of Factor Correlations</t>
  </si>
  <si>
    <t>N</t>
  </si>
  <si>
    <t>Table Description</t>
  </si>
  <si>
    <t>Discount rate calculated using log +1 transformed hyperbolic formula</t>
  </si>
  <si>
    <t>Spearman rank-order correlations</t>
  </si>
  <si>
    <t>Discount rate calculated using untransformed exponential formula</t>
  </si>
  <si>
    <t>Discount rate calculated using log +1 transformed exponential formula</t>
  </si>
  <si>
    <t>Includes only the responses that were monotonic yet perverse</t>
  </si>
  <si>
    <t>The gain and loss-now-gain-later conditions did not have enough participants to be analyzed (n&lt;5)</t>
  </si>
  <si>
    <t>G_Code</t>
  </si>
  <si>
    <t>LG_Code</t>
  </si>
  <si>
    <t>L_Code</t>
  </si>
  <si>
    <t>GL_Code</t>
  </si>
  <si>
    <t>Sum of Average Individual Correlations</t>
  </si>
  <si>
    <t>Sum of Average Factor Correlations</t>
  </si>
  <si>
    <t>Monotonic, NONperverse responses removed (bad responses left)</t>
  </si>
  <si>
    <t>Monotonic + perverse responses removed (only non-monotonic responses left)</t>
  </si>
  <si>
    <t>perverse</t>
  </si>
  <si>
    <t>&lt;5</t>
  </si>
  <si>
    <t>perverse (monotonic)</t>
  </si>
  <si>
    <t>Maximum Likelihood Indifference Point</t>
  </si>
  <si>
    <t>FULL minus people who fail attention check by NOT answering "Prefer not to answer"</t>
  </si>
  <si>
    <t>FULL minus people who fail attention check by CLICKING ANY RESPONSE (so difference from Soft Pass is that this includes people who answer "Prefer not to answer")</t>
  </si>
  <si>
    <t>&lt;75% consistency</t>
  </si>
  <si>
    <t>among NM</t>
  </si>
  <si>
    <t>Includes only non-perverse responses with &gt;75% consistency</t>
  </si>
  <si>
    <t>Includes only positive non-perverse responses with &gt;75% consistency</t>
  </si>
  <si>
    <t>Includes only negative non-perverse responses with &gt;75% consistency</t>
  </si>
  <si>
    <t>Includes only non-perverse responses with &lt;75% consistency</t>
  </si>
  <si>
    <t>diff</t>
  </si>
  <si>
    <t>|diff|</t>
  </si>
  <si>
    <t>average diff in correlations</t>
  </si>
  <si>
    <t>Includes only responses between a consistency &gt;= .75 &amp; &lt;1</t>
  </si>
  <si>
    <t>Excludes participants that are monotonic perverse</t>
  </si>
  <si>
    <t>&lt;.75 consistency</t>
  </si>
  <si>
    <t>full sample</t>
  </si>
  <si>
    <t>sample in original paper</t>
  </si>
  <si>
    <t>REVISED paper version</t>
  </si>
  <si>
    <t>N consistency &gt; =.75 but &lt; 1.00</t>
  </si>
  <si>
    <t>monotonic, non-perverse (ORIGINAL PAPER T1)</t>
  </si>
  <si>
    <t>consistent &gt;=.75 (including =1), non-perverse NEW TABLE 1</t>
  </si>
  <si>
    <t>(saved participants)</t>
  </si>
  <si>
    <t>Includes only monotonic responses (including perverse)</t>
  </si>
  <si>
    <t>Nonmonotonic responses removed, perverse responses removed</t>
  </si>
  <si>
    <t>This is the table that we SHOULD have reported in our original paper</t>
  </si>
  <si>
    <t>This is the table that we reported in our original paper</t>
  </si>
  <si>
    <t>Nonmonotonic responses removed (perverse retained)</t>
  </si>
  <si>
    <t>All responses retained</t>
  </si>
  <si>
    <t>HYPERBOLIC Discount rate calculated using log +1 transformed exponential formula</t>
  </si>
  <si>
    <t>This is like M_Hyp but with right sample</t>
  </si>
  <si>
    <t>This is like M_Hyp_UT but with right sample</t>
  </si>
  <si>
    <t>This is like M_Rank_Disc but with right sample</t>
  </si>
  <si>
    <t>HYPERBOLIC Discount rate calculated NOT transformed</t>
  </si>
  <si>
    <t>Discount rate calculated using exponential formula (untransformed)</t>
  </si>
  <si>
    <t>Discount rate calculated using hyperbolic formula, untransformed</t>
  </si>
  <si>
    <t>(this was called NM_Only_PropDisco)</t>
  </si>
  <si>
    <t>% of full sample</t>
  </si>
  <si>
    <t>Attention Check Strict Pass (80% leave it free)</t>
  </si>
  <si>
    <t>Full sample</t>
  </si>
  <si>
    <t>Discount rate calculated using exponential formula</t>
  </si>
  <si>
    <t>this column is copied from MLI_Neg</t>
  </si>
  <si>
    <t>Attention Check Soft Pass (80% leave it free)</t>
  </si>
  <si>
    <t>Includes only monotonic non-perverse responses</t>
  </si>
  <si>
    <t>G_r</t>
  </si>
  <si>
    <t>LG_r</t>
  </si>
  <si>
    <t>L_r</t>
  </si>
  <si>
    <t>GL_r</t>
  </si>
  <si>
    <t>17a</t>
  </si>
  <si>
    <t>15a</t>
  </si>
  <si>
    <t>13a</t>
  </si>
  <si>
    <t>11a</t>
  </si>
  <si>
    <t>9a</t>
  </si>
  <si>
    <t>2a</t>
  </si>
  <si>
    <t>3a</t>
  </si>
  <si>
    <t>14a</t>
  </si>
  <si>
    <t>5a</t>
  </si>
  <si>
    <t>4a</t>
  </si>
  <si>
    <t>18a</t>
  </si>
  <si>
    <t>12a</t>
  </si>
  <si>
    <t>7a</t>
  </si>
  <si>
    <t>8a</t>
  </si>
  <si>
    <t>10a</t>
  </si>
  <si>
    <t>6a</t>
  </si>
  <si>
    <t>1a</t>
  </si>
  <si>
    <t>1b</t>
  </si>
  <si>
    <t>1c</t>
  </si>
  <si>
    <t>1abc</t>
  </si>
  <si>
    <t>19a</t>
  </si>
  <si>
    <t>16a</t>
  </si>
  <si>
    <t>20a</t>
  </si>
  <si>
    <t>12b</t>
  </si>
  <si>
    <t>14ab</t>
  </si>
  <si>
    <t>21a</t>
  </si>
  <si>
    <t>LG</t>
  </si>
  <si>
    <t>GL</t>
  </si>
  <si>
    <t>Description</t>
  </si>
  <si>
    <t>Monotonic, non-perverse responses</t>
  </si>
  <si>
    <t>Discount rate calculated using hyperbolic formula (un-transformed)</t>
  </si>
  <si>
    <t>Time preference calculated using the untransformed count of patient choices</t>
  </si>
  <si>
    <t>Average of |Individual Correlations|</t>
  </si>
  <si>
    <t>average raw correlations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</si>
</sst>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9" fontId="0" fillId="0" borderId="0" xfId="1" applyFont="1"/>
    <xf numFmtId="0" fontId="0" fillId="2" borderId="0" xfId="0" applyFill="1"/>
    <xf numFmtId="0" fontId="3" fillId="0" borderId="0" xfId="0" applyFont="1"/>
    <xf numFmtId="9" fontId="0" fillId="0" borderId="0" xfId="0" applyNumberFormat="1"/>
    <xf numFmtId="0" fontId="4" fillId="0" borderId="0" xfId="0" applyFont="1"/>
    <xf numFmtId="164" fontId="0" fillId="0" borderId="0" xfId="1" applyNumberFormat="1" applyFont="1"/>
    <xf numFmtId="0" fontId="1" fillId="2" borderId="0" xfId="0" applyFont="1" applyFill="1"/>
    <xf numFmtId="0" fontId="1" fillId="3" borderId="0" xfId="0" applyFont="1" applyFill="1"/>
    <xf numFmtId="0" fontId="0" fillId="3" borderId="0" xfId="0" applyFill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37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W28"/>
  <sheetViews>
    <sheetView tabSelected="1" workbookViewId="0">
      <selection activeCell="A41" sqref="A41"/>
    </sheetView>
  </sheetViews>
  <sheetFormatPr defaultRowHeight="14.4" x14ac:dyDescent="0.3"/>
  <cols>
    <col min="1" max="1" width="59.33203125" bestFit="1" customWidth="1"/>
    <col min="4" max="4" width="5.6640625" bestFit="1" customWidth="1"/>
    <col min="5" max="5" width="6" bestFit="1" customWidth="1"/>
    <col min="6" max="6" width="16.5546875" bestFit="1" customWidth="1"/>
    <col min="7" max="7" width="6" bestFit="1" customWidth="1"/>
    <col min="8" max="8" width="5.6640625" bestFit="1" customWidth="1"/>
    <col min="9" max="9" width="6" bestFit="1" customWidth="1"/>
    <col min="10" max="10" width="16.5546875" bestFit="1" customWidth="1"/>
  </cols>
  <sheetData>
    <row r="1" spans="1:23" s="1" customFormat="1" x14ac:dyDescent="0.3">
      <c r="A1" s="1" t="s">
        <v>53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</row>
    <row r="2" spans="1:23" x14ac:dyDescent="0.3">
      <c r="A2" t="s">
        <v>97</v>
      </c>
      <c r="B2" t="s">
        <v>22</v>
      </c>
      <c r="C2" t="s">
        <v>23</v>
      </c>
      <c r="D2">
        <v>0.22</v>
      </c>
      <c r="E2">
        <v>0</v>
      </c>
      <c r="F2">
        <v>0.19</v>
      </c>
      <c r="G2">
        <v>0</v>
      </c>
      <c r="H2">
        <v>0.11</v>
      </c>
      <c r="I2">
        <v>0</v>
      </c>
      <c r="J2">
        <v>7.0000000000000007E-2</v>
      </c>
      <c r="K2">
        <v>1.2E-2</v>
      </c>
      <c r="L2">
        <v>0.82</v>
      </c>
      <c r="M2">
        <v>0.41</v>
      </c>
      <c r="N2">
        <v>2.89</v>
      </c>
      <c r="O2">
        <v>4.0000000000000001E-3</v>
      </c>
      <c r="P2">
        <v>3.88</v>
      </c>
      <c r="Q2">
        <v>0</v>
      </c>
      <c r="R2">
        <v>2.0499999999999998</v>
      </c>
      <c r="S2">
        <v>0.04</v>
      </c>
      <c r="T2">
        <v>3.05</v>
      </c>
      <c r="U2">
        <v>2E-3</v>
      </c>
      <c r="V2">
        <v>1.03</v>
      </c>
      <c r="W2">
        <v>0.30199999999999999</v>
      </c>
    </row>
    <row r="3" spans="1:23" x14ac:dyDescent="0.3">
      <c r="A3" t="s">
        <v>57</v>
      </c>
      <c r="B3" t="s">
        <v>22</v>
      </c>
      <c r="C3" t="s">
        <v>24</v>
      </c>
      <c r="D3">
        <v>0.13</v>
      </c>
      <c r="E3">
        <v>0</v>
      </c>
      <c r="F3">
        <v>0.09</v>
      </c>
      <c r="G3">
        <v>1E-3</v>
      </c>
      <c r="H3">
        <v>0.03</v>
      </c>
      <c r="I3">
        <v>0.23699999999999999</v>
      </c>
      <c r="J3">
        <v>-0.03</v>
      </c>
      <c r="K3">
        <v>0.30199999999999999</v>
      </c>
      <c r="L3">
        <v>1.2</v>
      </c>
      <c r="M3">
        <v>0.23</v>
      </c>
      <c r="N3">
        <v>2.8</v>
      </c>
      <c r="O3">
        <v>5.0000000000000001E-3</v>
      </c>
      <c r="P3">
        <v>4.33</v>
      </c>
      <c r="Q3">
        <v>0</v>
      </c>
      <c r="R3">
        <v>1.58</v>
      </c>
      <c r="S3">
        <v>0.113</v>
      </c>
      <c r="T3">
        <v>3.12</v>
      </c>
      <c r="U3">
        <v>2E-3</v>
      </c>
      <c r="V3">
        <v>1.56</v>
      </c>
      <c r="W3">
        <v>0.11799999999999999</v>
      </c>
    </row>
    <row r="4" spans="1:23" x14ac:dyDescent="0.3">
      <c r="B4" t="s">
        <v>22</v>
      </c>
      <c r="C4" t="s">
        <v>25</v>
      </c>
      <c r="D4">
        <v>0.18</v>
      </c>
      <c r="E4">
        <v>0</v>
      </c>
      <c r="F4">
        <v>0.16</v>
      </c>
      <c r="G4">
        <v>0</v>
      </c>
      <c r="H4">
        <v>7.0000000000000007E-2</v>
      </c>
      <c r="I4">
        <v>1.2E-2</v>
      </c>
      <c r="J4">
        <v>0.04</v>
      </c>
      <c r="K4">
        <v>0.105</v>
      </c>
      <c r="L4">
        <v>0.53</v>
      </c>
      <c r="M4">
        <v>0.59899999999999998</v>
      </c>
      <c r="N4">
        <v>3.14</v>
      </c>
      <c r="O4">
        <v>2E-3</v>
      </c>
      <c r="P4">
        <v>3.68</v>
      </c>
      <c r="Q4">
        <v>0</v>
      </c>
      <c r="R4">
        <v>2.59</v>
      </c>
      <c r="S4">
        <v>0.01</v>
      </c>
      <c r="T4">
        <v>3.14</v>
      </c>
      <c r="U4">
        <v>2E-3</v>
      </c>
      <c r="V4">
        <v>0.57999999999999996</v>
      </c>
      <c r="W4">
        <v>0.55900000000000005</v>
      </c>
    </row>
    <row r="5" spans="1:23" x14ac:dyDescent="0.3">
      <c r="A5" t="s">
        <v>96</v>
      </c>
      <c r="B5" t="s">
        <v>22</v>
      </c>
      <c r="C5" t="s">
        <v>26</v>
      </c>
      <c r="D5">
        <v>0.03</v>
      </c>
      <c r="E5">
        <v>0.20499999999999999</v>
      </c>
      <c r="F5">
        <v>0.04</v>
      </c>
      <c r="G5">
        <v>0.129</v>
      </c>
      <c r="H5">
        <v>-0.04</v>
      </c>
      <c r="I5">
        <v>0.161</v>
      </c>
      <c r="J5">
        <v>-0.02</v>
      </c>
      <c r="K5">
        <v>0.55700000000000005</v>
      </c>
      <c r="L5">
        <v>-0.19</v>
      </c>
      <c r="M5">
        <v>0.84699999999999998</v>
      </c>
      <c r="N5">
        <v>1.89</v>
      </c>
      <c r="O5">
        <v>5.8999999999999997E-2</v>
      </c>
      <c r="P5">
        <v>1.3</v>
      </c>
      <c r="Q5">
        <v>0.193</v>
      </c>
      <c r="R5">
        <v>2.06</v>
      </c>
      <c r="S5">
        <v>3.9E-2</v>
      </c>
      <c r="T5">
        <v>1.48</v>
      </c>
      <c r="U5">
        <v>0.13900000000000001</v>
      </c>
      <c r="V5">
        <v>-0.56000000000000005</v>
      </c>
      <c r="W5">
        <v>0.57899999999999996</v>
      </c>
    </row>
    <row r="6" spans="1:23" x14ac:dyDescent="0.3">
      <c r="B6" t="s">
        <v>22</v>
      </c>
      <c r="C6" t="s">
        <v>27</v>
      </c>
      <c r="D6">
        <v>0.24</v>
      </c>
      <c r="E6">
        <v>0</v>
      </c>
      <c r="F6">
        <v>0.1</v>
      </c>
      <c r="G6">
        <v>0</v>
      </c>
      <c r="H6">
        <v>0.18</v>
      </c>
      <c r="I6">
        <v>0</v>
      </c>
      <c r="J6">
        <v>0.19</v>
      </c>
      <c r="K6">
        <v>0</v>
      </c>
      <c r="L6">
        <v>3.52</v>
      </c>
      <c r="M6">
        <v>0</v>
      </c>
      <c r="N6">
        <v>1.43</v>
      </c>
      <c r="O6">
        <v>0.152</v>
      </c>
      <c r="P6">
        <v>1.28</v>
      </c>
      <c r="Q6">
        <v>0.20100000000000001</v>
      </c>
      <c r="R6">
        <v>-2.1</v>
      </c>
      <c r="S6">
        <v>3.5999999999999997E-2</v>
      </c>
      <c r="T6">
        <v>-2.21</v>
      </c>
      <c r="U6">
        <v>2.7E-2</v>
      </c>
      <c r="V6">
        <v>-0.14000000000000001</v>
      </c>
      <c r="W6">
        <v>0.89100000000000001</v>
      </c>
    </row>
    <row r="7" spans="1:23" x14ac:dyDescent="0.3">
      <c r="B7" t="s">
        <v>28</v>
      </c>
      <c r="C7" t="s">
        <v>29</v>
      </c>
      <c r="D7">
        <v>0.09</v>
      </c>
      <c r="E7">
        <v>1E-3</v>
      </c>
      <c r="F7">
        <v>0.01</v>
      </c>
      <c r="G7">
        <v>0.63200000000000001</v>
      </c>
      <c r="H7">
        <v>7.0000000000000007E-2</v>
      </c>
      <c r="I7">
        <v>8.9999999999999993E-3</v>
      </c>
      <c r="J7">
        <v>7.0000000000000007E-2</v>
      </c>
      <c r="K7">
        <v>6.0000000000000001E-3</v>
      </c>
      <c r="L7">
        <v>2.0499999999999998</v>
      </c>
      <c r="M7">
        <v>0.04</v>
      </c>
      <c r="N7">
        <v>0.55000000000000004</v>
      </c>
      <c r="O7">
        <v>0.58099999999999996</v>
      </c>
      <c r="P7">
        <v>0.38</v>
      </c>
      <c r="Q7">
        <v>0.70499999999999996</v>
      </c>
      <c r="R7">
        <v>-1.5</v>
      </c>
      <c r="S7">
        <v>0.13500000000000001</v>
      </c>
      <c r="T7">
        <v>-1.64</v>
      </c>
      <c r="U7">
        <v>0.10100000000000001</v>
      </c>
      <c r="V7">
        <v>-0.17</v>
      </c>
      <c r="W7">
        <v>0.86799999999999999</v>
      </c>
    </row>
    <row r="8" spans="1:23" x14ac:dyDescent="0.3">
      <c r="B8" t="s">
        <v>28</v>
      </c>
      <c r="C8" t="s">
        <v>30</v>
      </c>
      <c r="D8">
        <v>0.01</v>
      </c>
      <c r="E8">
        <v>0.73399999999999999</v>
      </c>
      <c r="F8">
        <v>-0.02</v>
      </c>
      <c r="G8">
        <v>0.499</v>
      </c>
      <c r="H8">
        <v>-0.03</v>
      </c>
      <c r="I8">
        <v>0.23300000000000001</v>
      </c>
      <c r="J8">
        <v>0.03</v>
      </c>
      <c r="K8">
        <v>0.217</v>
      </c>
      <c r="L8">
        <v>0.72</v>
      </c>
      <c r="M8">
        <v>0.47199999999999998</v>
      </c>
      <c r="N8">
        <v>1.0900000000000001</v>
      </c>
      <c r="O8">
        <v>0.27800000000000002</v>
      </c>
      <c r="P8">
        <v>-0.65</v>
      </c>
      <c r="Q8">
        <v>0.51400000000000001</v>
      </c>
      <c r="R8">
        <v>0.36</v>
      </c>
      <c r="S8">
        <v>0.72</v>
      </c>
      <c r="T8">
        <v>-1.36</v>
      </c>
      <c r="U8">
        <v>0.17499999999999999</v>
      </c>
      <c r="V8">
        <v>-1.72</v>
      </c>
      <c r="W8">
        <v>8.5999999999999993E-2</v>
      </c>
    </row>
    <row r="9" spans="1:23" x14ac:dyDescent="0.3">
      <c r="B9" t="s">
        <v>28</v>
      </c>
      <c r="C9" t="s">
        <v>31</v>
      </c>
      <c r="D9">
        <v>0.13</v>
      </c>
      <c r="E9">
        <v>0</v>
      </c>
      <c r="F9">
        <v>0.06</v>
      </c>
      <c r="G9">
        <v>1.4E-2</v>
      </c>
      <c r="H9">
        <v>0.1</v>
      </c>
      <c r="I9">
        <v>0</v>
      </c>
      <c r="J9">
        <v>0.1</v>
      </c>
      <c r="K9">
        <v>0</v>
      </c>
      <c r="L9">
        <v>1.77</v>
      </c>
      <c r="M9">
        <v>7.5999999999999998E-2</v>
      </c>
      <c r="N9">
        <v>0.94</v>
      </c>
      <c r="O9">
        <v>0.34699999999999998</v>
      </c>
      <c r="P9">
        <v>0.77</v>
      </c>
      <c r="Q9">
        <v>0.439</v>
      </c>
      <c r="R9">
        <v>-0.83</v>
      </c>
      <c r="S9">
        <v>0.40500000000000003</v>
      </c>
      <c r="T9">
        <v>-0.97</v>
      </c>
      <c r="U9">
        <v>0.33100000000000002</v>
      </c>
      <c r="V9">
        <v>-0.15</v>
      </c>
      <c r="W9">
        <v>0.879</v>
      </c>
    </row>
    <row r="10" spans="1:23" x14ac:dyDescent="0.3">
      <c r="B10" t="s">
        <v>32</v>
      </c>
      <c r="C10" t="s">
        <v>33</v>
      </c>
      <c r="D10">
        <v>0.17</v>
      </c>
      <c r="E10">
        <v>0</v>
      </c>
      <c r="F10">
        <v>0.12</v>
      </c>
      <c r="G10">
        <v>0</v>
      </c>
      <c r="H10">
        <v>0.06</v>
      </c>
      <c r="I10">
        <v>3.1E-2</v>
      </c>
      <c r="J10">
        <v>0.03</v>
      </c>
      <c r="K10">
        <v>0.191</v>
      </c>
      <c r="L10">
        <v>1.4</v>
      </c>
      <c r="M10">
        <v>0.161</v>
      </c>
      <c r="N10">
        <v>3.13</v>
      </c>
      <c r="O10">
        <v>2E-3</v>
      </c>
      <c r="P10">
        <v>3.65</v>
      </c>
      <c r="Q10">
        <v>0</v>
      </c>
      <c r="R10">
        <v>1.71</v>
      </c>
      <c r="S10">
        <v>8.7999999999999995E-2</v>
      </c>
      <c r="T10">
        <v>2.2400000000000002</v>
      </c>
      <c r="U10">
        <v>2.5000000000000001E-2</v>
      </c>
      <c r="V10">
        <v>0.56000000000000005</v>
      </c>
      <c r="W10">
        <v>0.57199999999999995</v>
      </c>
    </row>
    <row r="11" spans="1:23" x14ac:dyDescent="0.3">
      <c r="B11" t="s">
        <v>32</v>
      </c>
      <c r="C11" t="s">
        <v>34</v>
      </c>
      <c r="D11">
        <v>0.02</v>
      </c>
      <c r="E11">
        <v>0.33400000000000002</v>
      </c>
      <c r="F11">
        <v>7.0000000000000007E-2</v>
      </c>
      <c r="G11">
        <v>6.0000000000000001E-3</v>
      </c>
      <c r="H11">
        <v>0</v>
      </c>
      <c r="I11">
        <v>0.85199999999999998</v>
      </c>
      <c r="J11">
        <v>-0.03</v>
      </c>
      <c r="K11">
        <v>0.30299999999999999</v>
      </c>
      <c r="L11">
        <v>-1.29</v>
      </c>
      <c r="M11">
        <v>0.19900000000000001</v>
      </c>
      <c r="N11">
        <v>0.81</v>
      </c>
      <c r="O11">
        <v>0.41599999999999998</v>
      </c>
      <c r="P11">
        <v>1.41</v>
      </c>
      <c r="Q11">
        <v>0.158</v>
      </c>
      <c r="R11">
        <v>2.09</v>
      </c>
      <c r="S11">
        <v>3.6999999999999998E-2</v>
      </c>
      <c r="T11">
        <v>2.66</v>
      </c>
      <c r="U11">
        <v>8.0000000000000002E-3</v>
      </c>
      <c r="V11">
        <v>0.61</v>
      </c>
      <c r="W11">
        <v>0.54200000000000004</v>
      </c>
    </row>
    <row r="12" spans="1:23" x14ac:dyDescent="0.3">
      <c r="B12" t="s">
        <v>32</v>
      </c>
      <c r="C12" t="s">
        <v>35</v>
      </c>
      <c r="D12">
        <v>0.06</v>
      </c>
      <c r="E12">
        <v>1.7999999999999999E-2</v>
      </c>
      <c r="F12">
        <v>7.0000000000000007E-2</v>
      </c>
      <c r="G12">
        <v>8.9999999999999993E-3</v>
      </c>
      <c r="H12">
        <v>0</v>
      </c>
      <c r="I12">
        <v>0.95799999999999996</v>
      </c>
      <c r="J12">
        <v>0.01</v>
      </c>
      <c r="K12">
        <v>0.85099999999999998</v>
      </c>
      <c r="L12">
        <v>-0.2</v>
      </c>
      <c r="M12">
        <v>0.83899999999999997</v>
      </c>
      <c r="N12">
        <v>1.71</v>
      </c>
      <c r="O12">
        <v>8.6999999999999994E-2</v>
      </c>
      <c r="P12">
        <v>1.51</v>
      </c>
      <c r="Q12">
        <v>0.13</v>
      </c>
      <c r="R12">
        <v>1.9</v>
      </c>
      <c r="S12">
        <v>5.7000000000000002E-2</v>
      </c>
      <c r="T12">
        <v>1.7</v>
      </c>
      <c r="U12">
        <v>8.8999999999999996E-2</v>
      </c>
      <c r="V12">
        <v>-0.17</v>
      </c>
      <c r="W12">
        <v>0.86399999999999999</v>
      </c>
    </row>
    <row r="13" spans="1:23" x14ac:dyDescent="0.3">
      <c r="B13" t="s">
        <v>32</v>
      </c>
      <c r="C13" t="s">
        <v>36</v>
      </c>
      <c r="D13">
        <v>0.12</v>
      </c>
      <c r="E13">
        <v>0</v>
      </c>
      <c r="F13">
        <v>0.08</v>
      </c>
      <c r="G13">
        <v>2E-3</v>
      </c>
      <c r="H13">
        <v>0.01</v>
      </c>
      <c r="I13">
        <v>0.78400000000000003</v>
      </c>
      <c r="J13">
        <v>-0.01</v>
      </c>
      <c r="K13">
        <v>0.8</v>
      </c>
      <c r="L13">
        <v>1.01</v>
      </c>
      <c r="M13">
        <v>0.314</v>
      </c>
      <c r="N13">
        <v>3.06</v>
      </c>
      <c r="O13">
        <v>2E-3</v>
      </c>
      <c r="P13">
        <v>3.39</v>
      </c>
      <c r="Q13">
        <v>1E-3</v>
      </c>
      <c r="R13">
        <v>2.0299999999999998</v>
      </c>
      <c r="S13">
        <v>4.2000000000000003E-2</v>
      </c>
      <c r="T13">
        <v>2.37</v>
      </c>
      <c r="U13">
        <v>1.7999999999999999E-2</v>
      </c>
      <c r="V13">
        <v>0.37</v>
      </c>
      <c r="W13">
        <v>0.71</v>
      </c>
    </row>
    <row r="14" spans="1:23" x14ac:dyDescent="0.3">
      <c r="B14" t="s">
        <v>32</v>
      </c>
      <c r="C14" t="s">
        <v>37</v>
      </c>
      <c r="D14">
        <v>0.06</v>
      </c>
      <c r="E14">
        <v>1.7999999999999999E-2</v>
      </c>
      <c r="F14">
        <v>0.06</v>
      </c>
      <c r="G14">
        <v>1.6E-2</v>
      </c>
      <c r="H14">
        <v>-0.01</v>
      </c>
      <c r="I14">
        <v>0.58099999999999996</v>
      </c>
      <c r="J14">
        <v>-0.03</v>
      </c>
      <c r="K14">
        <v>0.254</v>
      </c>
      <c r="L14">
        <v>-0.05</v>
      </c>
      <c r="M14">
        <v>0.96</v>
      </c>
      <c r="N14">
        <v>2.06</v>
      </c>
      <c r="O14">
        <v>3.9E-2</v>
      </c>
      <c r="P14">
        <v>2.4700000000000002</v>
      </c>
      <c r="Q14">
        <v>1.4E-2</v>
      </c>
      <c r="R14">
        <v>2.09</v>
      </c>
      <c r="S14">
        <v>3.5999999999999997E-2</v>
      </c>
      <c r="T14">
        <v>2.4900000000000002</v>
      </c>
      <c r="U14">
        <v>1.2999999999999999E-2</v>
      </c>
      <c r="V14">
        <v>0.43</v>
      </c>
      <c r="W14">
        <v>0.66400000000000003</v>
      </c>
    </row>
    <row r="15" spans="1:23" x14ac:dyDescent="0.3">
      <c r="B15" t="s">
        <v>38</v>
      </c>
      <c r="C15" t="s">
        <v>39</v>
      </c>
      <c r="D15">
        <v>-0.02</v>
      </c>
      <c r="E15">
        <v>0.43</v>
      </c>
      <c r="F15">
        <v>-7.0000000000000007E-2</v>
      </c>
      <c r="G15">
        <v>1.0999999999999999E-2</v>
      </c>
      <c r="H15">
        <v>-0.03</v>
      </c>
      <c r="I15">
        <v>0.224</v>
      </c>
      <c r="J15">
        <v>-0.02</v>
      </c>
      <c r="K15">
        <v>0.52400000000000002</v>
      </c>
      <c r="L15">
        <v>1.27</v>
      </c>
      <c r="M15">
        <v>0.20599999999999999</v>
      </c>
      <c r="N15">
        <v>0.3</v>
      </c>
      <c r="O15">
        <v>0.76</v>
      </c>
      <c r="P15">
        <v>-0.09</v>
      </c>
      <c r="Q15">
        <v>0.92800000000000005</v>
      </c>
      <c r="R15">
        <v>-0.96</v>
      </c>
      <c r="S15">
        <v>0.33700000000000002</v>
      </c>
      <c r="T15">
        <v>-1.33</v>
      </c>
      <c r="U15">
        <v>0.183</v>
      </c>
      <c r="V15">
        <v>-0.39</v>
      </c>
      <c r="W15">
        <v>0.69699999999999995</v>
      </c>
    </row>
    <row r="16" spans="1:23" x14ac:dyDescent="0.3">
      <c r="B16" t="s">
        <v>40</v>
      </c>
      <c r="C16" t="s">
        <v>41</v>
      </c>
      <c r="D16">
        <v>0.18</v>
      </c>
      <c r="E16">
        <v>0</v>
      </c>
      <c r="F16">
        <v>0.08</v>
      </c>
      <c r="G16">
        <v>2E-3</v>
      </c>
      <c r="H16">
        <v>0.11</v>
      </c>
      <c r="I16">
        <v>0</v>
      </c>
      <c r="J16">
        <v>0.08</v>
      </c>
      <c r="K16">
        <v>3.0000000000000001E-3</v>
      </c>
      <c r="L16">
        <v>2.62</v>
      </c>
      <c r="M16">
        <v>8.9999999999999993E-3</v>
      </c>
      <c r="N16">
        <v>2</v>
      </c>
      <c r="O16">
        <v>4.4999999999999998E-2</v>
      </c>
      <c r="P16">
        <v>2.66</v>
      </c>
      <c r="Q16">
        <v>8.0000000000000002E-3</v>
      </c>
      <c r="R16">
        <v>-0.62</v>
      </c>
      <c r="S16">
        <v>0.53300000000000003</v>
      </c>
      <c r="T16">
        <v>7.0000000000000007E-2</v>
      </c>
      <c r="U16">
        <v>0.94399999999999995</v>
      </c>
      <c r="V16">
        <v>0.69</v>
      </c>
      <c r="W16">
        <v>0.49199999999999999</v>
      </c>
    </row>
    <row r="17" spans="2:23" x14ac:dyDescent="0.3">
      <c r="B17" t="s">
        <v>40</v>
      </c>
      <c r="C17" t="s">
        <v>42</v>
      </c>
      <c r="D17">
        <v>0.08</v>
      </c>
      <c r="E17">
        <v>2E-3</v>
      </c>
      <c r="F17">
        <v>0.04</v>
      </c>
      <c r="G17">
        <v>0.14000000000000001</v>
      </c>
      <c r="H17">
        <v>0.11</v>
      </c>
      <c r="I17">
        <v>0</v>
      </c>
      <c r="J17">
        <v>0</v>
      </c>
      <c r="K17">
        <v>0.98699999999999999</v>
      </c>
      <c r="L17">
        <v>1.0900000000000001</v>
      </c>
      <c r="M17">
        <v>0.27800000000000002</v>
      </c>
      <c r="N17">
        <v>-0.76</v>
      </c>
      <c r="O17">
        <v>0.44800000000000001</v>
      </c>
      <c r="P17">
        <v>2.11</v>
      </c>
      <c r="Q17">
        <v>3.5000000000000003E-2</v>
      </c>
      <c r="R17">
        <v>-1.84</v>
      </c>
      <c r="S17">
        <v>6.6000000000000003E-2</v>
      </c>
      <c r="T17">
        <v>1.02</v>
      </c>
      <c r="U17">
        <v>0.307</v>
      </c>
      <c r="V17">
        <v>2.85</v>
      </c>
      <c r="W17">
        <v>4.0000000000000001E-3</v>
      </c>
    </row>
    <row r="18" spans="2:23" x14ac:dyDescent="0.3">
      <c r="B18" t="s">
        <v>40</v>
      </c>
      <c r="C18" t="s">
        <v>43</v>
      </c>
      <c r="D18">
        <v>-0.04</v>
      </c>
      <c r="E18">
        <v>0.16</v>
      </c>
      <c r="F18">
        <v>-7.0000000000000007E-2</v>
      </c>
      <c r="G18">
        <v>0.01</v>
      </c>
      <c r="H18">
        <v>0.01</v>
      </c>
      <c r="I18">
        <v>0.72799999999999998</v>
      </c>
      <c r="J18">
        <v>-0.04</v>
      </c>
      <c r="K18">
        <v>0.11899999999999999</v>
      </c>
      <c r="L18">
        <v>0.86</v>
      </c>
      <c r="M18">
        <v>0.39</v>
      </c>
      <c r="N18">
        <v>-1.24</v>
      </c>
      <c r="O18">
        <v>0.217</v>
      </c>
      <c r="P18">
        <v>0.15</v>
      </c>
      <c r="Q18">
        <v>0.88200000000000001</v>
      </c>
      <c r="R18">
        <v>-2.08</v>
      </c>
      <c r="S18">
        <v>3.6999999999999998E-2</v>
      </c>
      <c r="T18">
        <v>-0.7</v>
      </c>
      <c r="U18">
        <v>0.48599999999999999</v>
      </c>
      <c r="V18">
        <v>1.36</v>
      </c>
      <c r="W18">
        <v>0.17399999999999999</v>
      </c>
    </row>
    <row r="19" spans="2:23" x14ac:dyDescent="0.3">
      <c r="C19" t="s">
        <v>44</v>
      </c>
      <c r="D19">
        <v>0.1</v>
      </c>
      <c r="F19">
        <v>0.08</v>
      </c>
      <c r="H19">
        <v>0.06</v>
      </c>
      <c r="J19">
        <v>0.05</v>
      </c>
      <c r="L19">
        <v>-1.69</v>
      </c>
      <c r="M19">
        <v>9.1999999999999998E-2</v>
      </c>
      <c r="N19">
        <v>-1.41</v>
      </c>
      <c r="O19">
        <v>0.159</v>
      </c>
      <c r="P19">
        <v>-1.1100000000000001</v>
      </c>
      <c r="Q19">
        <v>0.26800000000000002</v>
      </c>
      <c r="R19">
        <v>0.28000000000000003</v>
      </c>
      <c r="S19">
        <v>0.77700000000000002</v>
      </c>
      <c r="T19">
        <v>0.56000000000000005</v>
      </c>
      <c r="U19">
        <v>0.57799999999999996</v>
      </c>
      <c r="V19">
        <v>0.28000000000000003</v>
      </c>
      <c r="W19">
        <v>0.78</v>
      </c>
    </row>
    <row r="20" spans="2:23" x14ac:dyDescent="0.3">
      <c r="C20" t="s">
        <v>45</v>
      </c>
    </row>
    <row r="21" spans="2:23" x14ac:dyDescent="0.3">
      <c r="C21" t="s">
        <v>46</v>
      </c>
      <c r="D21">
        <v>0.27</v>
      </c>
      <c r="E21">
        <v>0</v>
      </c>
      <c r="F21">
        <v>0.21</v>
      </c>
      <c r="G21">
        <v>0</v>
      </c>
      <c r="H21">
        <v>0.12</v>
      </c>
      <c r="I21">
        <v>0</v>
      </c>
      <c r="J21">
        <v>0.08</v>
      </c>
      <c r="K21">
        <v>4.0000000000000001E-3</v>
      </c>
      <c r="L21">
        <v>1.77</v>
      </c>
      <c r="M21">
        <v>7.6999999999999999E-2</v>
      </c>
      <c r="N21">
        <v>4.1500000000000004</v>
      </c>
      <c r="O21">
        <v>0</v>
      </c>
      <c r="P21">
        <v>5.35</v>
      </c>
      <c r="Q21">
        <v>0</v>
      </c>
      <c r="R21">
        <v>2.35</v>
      </c>
      <c r="S21">
        <v>1.9E-2</v>
      </c>
      <c r="T21">
        <v>3.57</v>
      </c>
      <c r="U21">
        <v>0</v>
      </c>
      <c r="V21">
        <v>1.26</v>
      </c>
      <c r="W21">
        <v>0.20699999999999999</v>
      </c>
    </row>
    <row r="22" spans="2:23" x14ac:dyDescent="0.3">
      <c r="C22" t="s">
        <v>47</v>
      </c>
      <c r="D22">
        <v>0.14000000000000001</v>
      </c>
      <c r="E22">
        <v>0</v>
      </c>
      <c r="F22">
        <v>0.05</v>
      </c>
      <c r="G22">
        <v>7.0000000000000007E-2</v>
      </c>
      <c r="H22">
        <v>0.08</v>
      </c>
      <c r="I22">
        <v>2E-3</v>
      </c>
      <c r="J22">
        <v>0.09</v>
      </c>
      <c r="K22">
        <v>0</v>
      </c>
      <c r="L22">
        <v>2.52</v>
      </c>
      <c r="M22">
        <v>1.2E-2</v>
      </c>
      <c r="N22">
        <v>1.66</v>
      </c>
      <c r="O22">
        <v>9.7000000000000003E-2</v>
      </c>
      <c r="P22">
        <v>1.26</v>
      </c>
      <c r="Q22">
        <v>0.20699999999999999</v>
      </c>
      <c r="R22">
        <v>-0.87</v>
      </c>
      <c r="S22">
        <v>0.38500000000000001</v>
      </c>
      <c r="T22">
        <v>-1.23</v>
      </c>
      <c r="U22">
        <v>0.22</v>
      </c>
      <c r="V22">
        <v>-0.37</v>
      </c>
      <c r="W22">
        <v>0.70899999999999996</v>
      </c>
    </row>
    <row r="23" spans="2:23" x14ac:dyDescent="0.3">
      <c r="C23" t="s">
        <v>48</v>
      </c>
      <c r="D23">
        <v>0.21</v>
      </c>
      <c r="E23">
        <v>0</v>
      </c>
      <c r="F23">
        <v>0.16</v>
      </c>
      <c r="G23">
        <v>0</v>
      </c>
      <c r="H23">
        <v>7.0000000000000007E-2</v>
      </c>
      <c r="I23">
        <v>0.01</v>
      </c>
      <c r="J23">
        <v>0.03</v>
      </c>
      <c r="K23">
        <v>0.21299999999999999</v>
      </c>
      <c r="L23">
        <v>1.4</v>
      </c>
      <c r="M23">
        <v>0.161</v>
      </c>
      <c r="N23">
        <v>4.01</v>
      </c>
      <c r="O23">
        <v>0</v>
      </c>
      <c r="P23">
        <v>4.8499999999999996</v>
      </c>
      <c r="Q23">
        <v>0</v>
      </c>
      <c r="R23">
        <v>2.58</v>
      </c>
      <c r="S23">
        <v>0.01</v>
      </c>
      <c r="T23">
        <v>3.43</v>
      </c>
      <c r="U23">
        <v>1E-3</v>
      </c>
      <c r="V23">
        <v>0.9</v>
      </c>
      <c r="W23">
        <v>0.37</v>
      </c>
    </row>
    <row r="24" spans="2:23" x14ac:dyDescent="0.3">
      <c r="C24" t="s">
        <v>49</v>
      </c>
      <c r="D24">
        <v>-0.02</v>
      </c>
      <c r="E24">
        <v>0.42799999999999999</v>
      </c>
      <c r="F24">
        <v>-7.0000000000000007E-2</v>
      </c>
      <c r="G24">
        <v>1.0999999999999999E-2</v>
      </c>
      <c r="H24">
        <v>-0.03</v>
      </c>
      <c r="I24">
        <v>0.224</v>
      </c>
      <c r="J24">
        <v>-0.02</v>
      </c>
      <c r="K24">
        <v>0.504</v>
      </c>
      <c r="L24">
        <v>1.26</v>
      </c>
      <c r="M24">
        <v>0.20699999999999999</v>
      </c>
      <c r="N24">
        <v>0.3</v>
      </c>
      <c r="O24">
        <v>0.76100000000000001</v>
      </c>
      <c r="P24">
        <v>-7.0000000000000007E-2</v>
      </c>
      <c r="Q24">
        <v>0.94499999999999995</v>
      </c>
      <c r="R24">
        <v>-0.96</v>
      </c>
      <c r="S24">
        <v>0.33800000000000002</v>
      </c>
      <c r="T24">
        <v>-1.31</v>
      </c>
      <c r="U24">
        <v>0.191</v>
      </c>
      <c r="V24">
        <v>-0.37</v>
      </c>
      <c r="W24">
        <v>0.71299999999999997</v>
      </c>
    </row>
    <row r="25" spans="2:23" x14ac:dyDescent="0.3">
      <c r="C25" t="s">
        <v>50</v>
      </c>
      <c r="D25">
        <v>0.18</v>
      </c>
      <c r="E25">
        <v>0</v>
      </c>
      <c r="F25">
        <v>0.09</v>
      </c>
      <c r="G25">
        <v>0</v>
      </c>
      <c r="H25">
        <v>0.14000000000000001</v>
      </c>
      <c r="I25">
        <v>0</v>
      </c>
      <c r="J25">
        <v>0.05</v>
      </c>
      <c r="K25">
        <v>5.8000000000000003E-2</v>
      </c>
      <c r="L25">
        <v>2.4300000000000002</v>
      </c>
      <c r="M25">
        <v>1.4999999999999999E-2</v>
      </c>
      <c r="N25">
        <v>1.18</v>
      </c>
      <c r="O25">
        <v>0.23799999999999999</v>
      </c>
      <c r="P25">
        <v>3.5</v>
      </c>
      <c r="Q25">
        <v>0</v>
      </c>
      <c r="R25">
        <v>-1.25</v>
      </c>
      <c r="S25">
        <v>0.21099999999999999</v>
      </c>
      <c r="T25">
        <v>1.0900000000000001</v>
      </c>
      <c r="U25">
        <v>0.27500000000000002</v>
      </c>
      <c r="V25">
        <v>2.33</v>
      </c>
      <c r="W25">
        <v>0.02</v>
      </c>
    </row>
    <row r="26" spans="2:23" x14ac:dyDescent="0.3">
      <c r="C26" t="s">
        <v>51</v>
      </c>
      <c r="D26">
        <v>0.16</v>
      </c>
      <c r="F26">
        <v>0.11</v>
      </c>
      <c r="H26">
        <v>0.09</v>
      </c>
      <c r="J26">
        <v>0.05</v>
      </c>
      <c r="L26">
        <v>1.38</v>
      </c>
      <c r="M26">
        <v>0.16600000000000001</v>
      </c>
      <c r="N26">
        <v>1.94</v>
      </c>
      <c r="O26">
        <v>5.1999999999999998E-2</v>
      </c>
      <c r="P26">
        <v>3</v>
      </c>
      <c r="Q26">
        <v>3.0000000000000001E-3</v>
      </c>
      <c r="R26">
        <v>0.55000000000000004</v>
      </c>
      <c r="S26">
        <v>0.58399999999999996</v>
      </c>
      <c r="T26">
        <v>1.61</v>
      </c>
      <c r="U26">
        <v>0.107</v>
      </c>
      <c r="V26">
        <v>1.08</v>
      </c>
      <c r="W26">
        <v>0.28100000000000003</v>
      </c>
    </row>
    <row r="28" spans="2:23" x14ac:dyDescent="0.3">
      <c r="C28" t="s">
        <v>52</v>
      </c>
      <c r="D28">
        <v>1505</v>
      </c>
      <c r="F28">
        <v>1457</v>
      </c>
      <c r="H28">
        <v>1487</v>
      </c>
      <c r="J28">
        <v>1402</v>
      </c>
    </row>
  </sheetData>
  <conditionalFormatting sqref="E1:E1048576 G1:G1048576 I1:I1048576 K1:K1048576 M1:M1048576 O1:O1048576 Q1:Q1048576 S1:S1048576 U1:U1048576 W1:W1048576 B28">
    <cfRule type="cellIs" dxfId="36" priority="1" operator="lessThan">
      <formula>0.05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FB519-4816-4946-953F-9A660E5A2204}">
  <dimension ref="A1:W32"/>
  <sheetViews>
    <sheetView workbookViewId="0">
      <selection activeCell="A2" sqref="A2"/>
    </sheetView>
  </sheetViews>
  <sheetFormatPr defaultRowHeight="14.4" x14ac:dyDescent="0.3"/>
  <cols>
    <col min="1" max="1" width="18.6640625" customWidth="1"/>
  </cols>
  <sheetData>
    <row r="1" spans="1:23" s="1" customFormat="1" x14ac:dyDescent="0.3">
      <c r="A1" s="1" t="s">
        <v>53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</row>
    <row r="2" spans="1:23" x14ac:dyDescent="0.3">
      <c r="A2" t="s">
        <v>98</v>
      </c>
      <c r="B2" t="s">
        <v>22</v>
      </c>
      <c r="C2" t="s">
        <v>23</v>
      </c>
      <c r="D2">
        <v>0.2</v>
      </c>
      <c r="E2">
        <v>0</v>
      </c>
      <c r="F2">
        <v>0.19</v>
      </c>
      <c r="G2">
        <v>0</v>
      </c>
      <c r="H2">
        <v>0.13</v>
      </c>
      <c r="I2">
        <v>0</v>
      </c>
      <c r="J2">
        <v>0.11</v>
      </c>
      <c r="K2">
        <v>0</v>
      </c>
      <c r="L2">
        <v>0.27</v>
      </c>
      <c r="M2">
        <v>0.78300000000000003</v>
      </c>
      <c r="N2">
        <v>1.97</v>
      </c>
      <c r="O2">
        <v>4.9000000000000002E-2</v>
      </c>
      <c r="P2">
        <v>2.6</v>
      </c>
      <c r="Q2">
        <v>8.9999999999999993E-3</v>
      </c>
      <c r="R2">
        <v>1.7</v>
      </c>
      <c r="S2">
        <v>0.09</v>
      </c>
      <c r="T2">
        <v>2.33</v>
      </c>
      <c r="U2">
        <v>0.02</v>
      </c>
      <c r="V2">
        <v>0.63</v>
      </c>
      <c r="W2">
        <v>0.53</v>
      </c>
    </row>
    <row r="3" spans="1:23" x14ac:dyDescent="0.3">
      <c r="A3" t="s">
        <v>54</v>
      </c>
      <c r="B3" t="s">
        <v>22</v>
      </c>
      <c r="C3" t="s">
        <v>24</v>
      </c>
      <c r="D3">
        <v>0.05</v>
      </c>
      <c r="E3">
        <v>2.8000000000000001E-2</v>
      </c>
      <c r="F3">
        <v>0</v>
      </c>
      <c r="G3">
        <v>0.877</v>
      </c>
      <c r="H3">
        <v>-0.12</v>
      </c>
      <c r="I3">
        <v>0</v>
      </c>
      <c r="J3">
        <v>-0.15</v>
      </c>
      <c r="K3">
        <v>0</v>
      </c>
      <c r="L3">
        <v>1.66</v>
      </c>
      <c r="M3">
        <v>9.6000000000000002E-2</v>
      </c>
      <c r="N3">
        <v>4.96</v>
      </c>
      <c r="O3">
        <v>0</v>
      </c>
      <c r="P3">
        <v>5.8</v>
      </c>
      <c r="Q3">
        <v>0</v>
      </c>
      <c r="R3">
        <v>3.29</v>
      </c>
      <c r="S3">
        <v>1E-3</v>
      </c>
      <c r="T3">
        <v>4.13</v>
      </c>
      <c r="U3">
        <v>0</v>
      </c>
      <c r="V3">
        <v>0.85</v>
      </c>
      <c r="W3">
        <v>0.39300000000000002</v>
      </c>
    </row>
    <row r="4" spans="1:23" x14ac:dyDescent="0.3">
      <c r="B4" t="s">
        <v>22</v>
      </c>
      <c r="C4" t="s">
        <v>25</v>
      </c>
      <c r="D4">
        <v>0.15</v>
      </c>
      <c r="E4">
        <v>0</v>
      </c>
      <c r="F4">
        <v>0.14000000000000001</v>
      </c>
      <c r="G4">
        <v>0</v>
      </c>
      <c r="H4">
        <v>0.02</v>
      </c>
      <c r="I4">
        <v>0.442</v>
      </c>
      <c r="J4">
        <v>0.01</v>
      </c>
      <c r="K4">
        <v>0.73099999999999998</v>
      </c>
      <c r="L4">
        <v>0.28000000000000003</v>
      </c>
      <c r="M4">
        <v>0.77900000000000003</v>
      </c>
      <c r="N4">
        <v>3.93</v>
      </c>
      <c r="O4">
        <v>0</v>
      </c>
      <c r="P4">
        <v>4.2300000000000004</v>
      </c>
      <c r="Q4">
        <v>0</v>
      </c>
      <c r="R4">
        <v>3.65</v>
      </c>
      <c r="S4">
        <v>0</v>
      </c>
      <c r="T4">
        <v>3.95</v>
      </c>
      <c r="U4">
        <v>0</v>
      </c>
      <c r="V4">
        <v>0.3</v>
      </c>
      <c r="W4">
        <v>0.76300000000000001</v>
      </c>
    </row>
    <row r="5" spans="1:23" x14ac:dyDescent="0.3">
      <c r="B5" t="s">
        <v>22</v>
      </c>
      <c r="C5" t="s">
        <v>26</v>
      </c>
      <c r="D5">
        <v>-0.02</v>
      </c>
      <c r="E5">
        <v>0.502</v>
      </c>
      <c r="F5">
        <v>-0.04</v>
      </c>
      <c r="G5">
        <v>0.13100000000000001</v>
      </c>
      <c r="H5">
        <v>-0.16</v>
      </c>
      <c r="I5">
        <v>0</v>
      </c>
      <c r="J5">
        <v>-0.1</v>
      </c>
      <c r="K5">
        <v>0</v>
      </c>
      <c r="L5">
        <v>0.59</v>
      </c>
      <c r="M5">
        <v>0.55500000000000005</v>
      </c>
      <c r="N5">
        <v>4.3</v>
      </c>
      <c r="O5">
        <v>0</v>
      </c>
      <c r="P5">
        <v>2.5</v>
      </c>
      <c r="Q5">
        <v>1.2E-2</v>
      </c>
      <c r="R5">
        <v>3.72</v>
      </c>
      <c r="S5">
        <v>0</v>
      </c>
      <c r="T5">
        <v>1.91</v>
      </c>
      <c r="U5">
        <v>5.6000000000000001E-2</v>
      </c>
      <c r="V5">
        <v>-1.81</v>
      </c>
      <c r="W5">
        <v>7.0999999999999994E-2</v>
      </c>
    </row>
    <row r="6" spans="1:23" x14ac:dyDescent="0.3">
      <c r="B6" t="s">
        <v>22</v>
      </c>
      <c r="C6" t="s">
        <v>27</v>
      </c>
      <c r="D6">
        <v>0.26</v>
      </c>
      <c r="E6">
        <v>0</v>
      </c>
      <c r="F6">
        <v>0.2</v>
      </c>
      <c r="G6">
        <v>0</v>
      </c>
      <c r="H6">
        <v>0.31</v>
      </c>
      <c r="I6">
        <v>0</v>
      </c>
      <c r="J6">
        <v>0.31</v>
      </c>
      <c r="K6">
        <v>0</v>
      </c>
      <c r="L6">
        <v>1.7</v>
      </c>
      <c r="M6">
        <v>0.09</v>
      </c>
      <c r="N6">
        <v>-1.69</v>
      </c>
      <c r="O6">
        <v>9.1999999999999998E-2</v>
      </c>
      <c r="P6">
        <v>-1.67</v>
      </c>
      <c r="Q6">
        <v>9.5000000000000001E-2</v>
      </c>
      <c r="R6">
        <v>-3.4</v>
      </c>
      <c r="S6">
        <v>1E-3</v>
      </c>
      <c r="T6">
        <v>-3.38</v>
      </c>
      <c r="U6">
        <v>1E-3</v>
      </c>
      <c r="V6">
        <v>0.02</v>
      </c>
      <c r="W6">
        <v>0.98399999999999999</v>
      </c>
    </row>
    <row r="7" spans="1:23" x14ac:dyDescent="0.3">
      <c r="B7" t="s">
        <v>28</v>
      </c>
      <c r="C7" t="s">
        <v>29</v>
      </c>
      <c r="D7">
        <v>0.12</v>
      </c>
      <c r="E7">
        <v>0</v>
      </c>
      <c r="F7">
        <v>0.11</v>
      </c>
      <c r="G7">
        <v>0</v>
      </c>
      <c r="H7">
        <v>0.21</v>
      </c>
      <c r="I7">
        <v>0</v>
      </c>
      <c r="J7">
        <v>0.2</v>
      </c>
      <c r="K7">
        <v>0</v>
      </c>
      <c r="L7">
        <v>0.22</v>
      </c>
      <c r="M7">
        <v>0.82799999999999996</v>
      </c>
      <c r="N7">
        <v>-2.85</v>
      </c>
      <c r="O7">
        <v>4.0000000000000001E-3</v>
      </c>
      <c r="P7">
        <v>-2.63</v>
      </c>
      <c r="Q7">
        <v>8.9999999999999993E-3</v>
      </c>
      <c r="R7">
        <v>-3.07</v>
      </c>
      <c r="S7">
        <v>2E-3</v>
      </c>
      <c r="T7">
        <v>-2.85</v>
      </c>
      <c r="U7">
        <v>4.0000000000000001E-3</v>
      </c>
      <c r="V7">
        <v>0.22</v>
      </c>
      <c r="W7">
        <v>0.82299999999999995</v>
      </c>
    </row>
    <row r="8" spans="1:23" x14ac:dyDescent="0.3">
      <c r="B8" t="s">
        <v>28</v>
      </c>
      <c r="C8" t="s">
        <v>30</v>
      </c>
      <c r="D8">
        <v>0.02</v>
      </c>
      <c r="E8">
        <v>0.30399999999999999</v>
      </c>
      <c r="F8">
        <v>0.02</v>
      </c>
      <c r="G8">
        <v>0.438</v>
      </c>
      <c r="H8">
        <v>0.04</v>
      </c>
      <c r="I8">
        <v>6.4000000000000001E-2</v>
      </c>
      <c r="J8">
        <v>0.08</v>
      </c>
      <c r="K8">
        <v>1E-3</v>
      </c>
      <c r="L8">
        <v>0.18</v>
      </c>
      <c r="M8">
        <v>0.85799999999999998</v>
      </c>
      <c r="N8">
        <v>-0.57999999999999996</v>
      </c>
      <c r="O8">
        <v>0.56299999999999994</v>
      </c>
      <c r="P8">
        <v>-1.7</v>
      </c>
      <c r="Q8">
        <v>0.09</v>
      </c>
      <c r="R8">
        <v>-0.76</v>
      </c>
      <c r="S8">
        <v>0.44800000000000001</v>
      </c>
      <c r="T8">
        <v>-1.88</v>
      </c>
      <c r="U8">
        <v>0.06</v>
      </c>
      <c r="V8">
        <v>-1.1200000000000001</v>
      </c>
      <c r="W8">
        <v>0.26200000000000001</v>
      </c>
    </row>
    <row r="9" spans="1:23" x14ac:dyDescent="0.3">
      <c r="B9" t="s">
        <v>28</v>
      </c>
      <c r="C9" t="s">
        <v>31</v>
      </c>
      <c r="D9">
        <v>0.17</v>
      </c>
      <c r="E9">
        <v>0</v>
      </c>
      <c r="F9">
        <v>0.14000000000000001</v>
      </c>
      <c r="G9">
        <v>0</v>
      </c>
      <c r="H9">
        <v>0.21</v>
      </c>
      <c r="I9">
        <v>0</v>
      </c>
      <c r="J9">
        <v>0.22</v>
      </c>
      <c r="K9">
        <v>0</v>
      </c>
      <c r="L9">
        <v>0.79</v>
      </c>
      <c r="M9">
        <v>0.432</v>
      </c>
      <c r="N9">
        <v>-1.28</v>
      </c>
      <c r="O9">
        <v>0.2</v>
      </c>
      <c r="P9">
        <v>-1.55</v>
      </c>
      <c r="Q9">
        <v>0.121</v>
      </c>
      <c r="R9">
        <v>-2.0699999999999998</v>
      </c>
      <c r="S9">
        <v>3.7999999999999999E-2</v>
      </c>
      <c r="T9">
        <v>-2.34</v>
      </c>
      <c r="U9">
        <v>1.9E-2</v>
      </c>
      <c r="V9">
        <v>-0.27</v>
      </c>
      <c r="W9">
        <v>0.78900000000000003</v>
      </c>
    </row>
    <row r="10" spans="1:23" x14ac:dyDescent="0.3">
      <c r="B10" t="s">
        <v>32</v>
      </c>
      <c r="C10" t="s">
        <v>33</v>
      </c>
      <c r="D10">
        <v>0.17</v>
      </c>
      <c r="E10">
        <v>0</v>
      </c>
      <c r="F10">
        <v>0.13</v>
      </c>
      <c r="G10">
        <v>0</v>
      </c>
      <c r="H10">
        <v>0.09</v>
      </c>
      <c r="I10">
        <v>0</v>
      </c>
      <c r="J10">
        <v>0.09</v>
      </c>
      <c r="K10">
        <v>0</v>
      </c>
      <c r="L10">
        <v>1.1100000000000001</v>
      </c>
      <c r="M10">
        <v>0.26600000000000001</v>
      </c>
      <c r="N10">
        <v>2.2799999999999998</v>
      </c>
      <c r="O10">
        <v>2.1999999999999999E-2</v>
      </c>
      <c r="P10">
        <v>2.35</v>
      </c>
      <c r="Q10">
        <v>1.9E-2</v>
      </c>
      <c r="R10">
        <v>1.17</v>
      </c>
      <c r="S10">
        <v>0.24199999999999999</v>
      </c>
      <c r="T10">
        <v>1.24</v>
      </c>
      <c r="U10">
        <v>0.216</v>
      </c>
      <c r="V10">
        <v>7.0000000000000007E-2</v>
      </c>
      <c r="W10">
        <v>0.94599999999999995</v>
      </c>
    </row>
    <row r="11" spans="1:23" x14ac:dyDescent="0.3">
      <c r="B11" t="s">
        <v>32</v>
      </c>
      <c r="C11" t="s">
        <v>34</v>
      </c>
      <c r="D11">
        <v>0.03</v>
      </c>
      <c r="E11">
        <v>0.152</v>
      </c>
      <c r="F11">
        <v>0.1</v>
      </c>
      <c r="G11">
        <v>0</v>
      </c>
      <c r="H11">
        <v>0.02</v>
      </c>
      <c r="I11">
        <v>0.36699999999999999</v>
      </c>
      <c r="J11">
        <v>0.02</v>
      </c>
      <c r="K11">
        <v>0.376</v>
      </c>
      <c r="L11">
        <v>-1.78</v>
      </c>
      <c r="M11">
        <v>7.5999999999999998E-2</v>
      </c>
      <c r="N11">
        <v>0.38</v>
      </c>
      <c r="O11">
        <v>0.70299999999999996</v>
      </c>
      <c r="P11">
        <v>0.4</v>
      </c>
      <c r="Q11">
        <v>0.69299999999999995</v>
      </c>
      <c r="R11">
        <v>2.16</v>
      </c>
      <c r="S11">
        <v>0.03</v>
      </c>
      <c r="T11">
        <v>2.1800000000000002</v>
      </c>
      <c r="U11">
        <v>2.9000000000000001E-2</v>
      </c>
      <c r="V11">
        <v>0.01</v>
      </c>
      <c r="W11">
        <v>0.99</v>
      </c>
    </row>
    <row r="12" spans="1:23" x14ac:dyDescent="0.3">
      <c r="B12" t="s">
        <v>32</v>
      </c>
      <c r="C12" t="s">
        <v>35</v>
      </c>
      <c r="D12">
        <v>0.05</v>
      </c>
      <c r="E12">
        <v>2.5999999999999999E-2</v>
      </c>
      <c r="F12">
        <v>0.05</v>
      </c>
      <c r="G12">
        <v>2.5000000000000001E-2</v>
      </c>
      <c r="H12">
        <v>0</v>
      </c>
      <c r="I12">
        <v>0.92800000000000005</v>
      </c>
      <c r="J12">
        <v>0</v>
      </c>
      <c r="K12">
        <v>0.92300000000000004</v>
      </c>
      <c r="L12">
        <v>0</v>
      </c>
      <c r="M12">
        <v>0.998</v>
      </c>
      <c r="N12">
        <v>1.52</v>
      </c>
      <c r="O12">
        <v>0.129</v>
      </c>
      <c r="P12">
        <v>1.52</v>
      </c>
      <c r="Q12">
        <v>0.13</v>
      </c>
      <c r="R12">
        <v>1.52</v>
      </c>
      <c r="S12">
        <v>0.128</v>
      </c>
      <c r="T12">
        <v>1.52</v>
      </c>
      <c r="U12">
        <v>0.129</v>
      </c>
      <c r="V12">
        <v>0</v>
      </c>
      <c r="W12">
        <v>0.996</v>
      </c>
    </row>
    <row r="13" spans="1:23" x14ac:dyDescent="0.3">
      <c r="B13" t="s">
        <v>32</v>
      </c>
      <c r="C13" t="s">
        <v>36</v>
      </c>
      <c r="D13">
        <v>0.08</v>
      </c>
      <c r="E13">
        <v>1E-3</v>
      </c>
      <c r="F13">
        <v>0.02</v>
      </c>
      <c r="G13">
        <v>0.32</v>
      </c>
      <c r="H13">
        <v>-0.08</v>
      </c>
      <c r="I13">
        <v>1E-3</v>
      </c>
      <c r="J13">
        <v>-7.0000000000000007E-2</v>
      </c>
      <c r="K13">
        <v>5.0000000000000001E-3</v>
      </c>
      <c r="L13">
        <v>1.58</v>
      </c>
      <c r="M13">
        <v>0.115</v>
      </c>
      <c r="N13">
        <v>4.55</v>
      </c>
      <c r="O13">
        <v>0</v>
      </c>
      <c r="P13">
        <v>4.25</v>
      </c>
      <c r="Q13">
        <v>0</v>
      </c>
      <c r="R13">
        <v>2.97</v>
      </c>
      <c r="S13">
        <v>3.0000000000000001E-3</v>
      </c>
      <c r="T13">
        <v>2.67</v>
      </c>
      <c r="U13">
        <v>8.0000000000000002E-3</v>
      </c>
      <c r="V13">
        <v>-0.3</v>
      </c>
      <c r="W13">
        <v>0.76600000000000001</v>
      </c>
    </row>
    <row r="14" spans="1:23" x14ac:dyDescent="0.3">
      <c r="B14" t="s">
        <v>32</v>
      </c>
      <c r="C14" t="s">
        <v>37</v>
      </c>
      <c r="D14">
        <v>0.04</v>
      </c>
      <c r="E14">
        <v>0.124</v>
      </c>
      <c r="F14">
        <v>0.06</v>
      </c>
      <c r="G14">
        <v>1.7000000000000001E-2</v>
      </c>
      <c r="H14">
        <v>-0.01</v>
      </c>
      <c r="I14">
        <v>0.80700000000000005</v>
      </c>
      <c r="J14">
        <v>-0.01</v>
      </c>
      <c r="K14">
        <v>0.83399999999999996</v>
      </c>
      <c r="L14">
        <v>-0.6</v>
      </c>
      <c r="M14">
        <v>0.55100000000000005</v>
      </c>
      <c r="N14">
        <v>1.26</v>
      </c>
      <c r="O14">
        <v>0.20599999999999999</v>
      </c>
      <c r="P14">
        <v>1.24</v>
      </c>
      <c r="Q14">
        <v>0.215</v>
      </c>
      <c r="R14">
        <v>1.86</v>
      </c>
      <c r="S14">
        <v>6.2E-2</v>
      </c>
      <c r="T14">
        <v>1.84</v>
      </c>
      <c r="U14">
        <v>6.6000000000000003E-2</v>
      </c>
      <c r="V14">
        <v>-0.02</v>
      </c>
      <c r="W14">
        <v>0.98099999999999998</v>
      </c>
    </row>
    <row r="15" spans="1:23" x14ac:dyDescent="0.3">
      <c r="B15" t="s">
        <v>38</v>
      </c>
      <c r="C15" t="s">
        <v>39</v>
      </c>
      <c r="D15">
        <v>-0.02</v>
      </c>
      <c r="E15">
        <v>0.42699999999999999</v>
      </c>
      <c r="F15">
        <v>-0.08</v>
      </c>
      <c r="G15">
        <v>0</v>
      </c>
      <c r="H15">
        <v>-0.03</v>
      </c>
      <c r="I15">
        <v>0.19400000000000001</v>
      </c>
      <c r="J15">
        <v>-0.06</v>
      </c>
      <c r="K15">
        <v>8.0000000000000002E-3</v>
      </c>
      <c r="L15">
        <v>1.92</v>
      </c>
      <c r="M15">
        <v>5.5E-2</v>
      </c>
      <c r="N15">
        <v>0.35</v>
      </c>
      <c r="O15">
        <v>0.72499999999999998</v>
      </c>
      <c r="P15">
        <v>1.31</v>
      </c>
      <c r="Q15">
        <v>0.191</v>
      </c>
      <c r="R15">
        <v>-1.58</v>
      </c>
      <c r="S15">
        <v>0.115</v>
      </c>
      <c r="T15">
        <v>-0.62</v>
      </c>
      <c r="U15">
        <v>0.53400000000000003</v>
      </c>
      <c r="V15">
        <v>0.96</v>
      </c>
      <c r="W15">
        <v>0.33800000000000002</v>
      </c>
    </row>
    <row r="16" spans="1:23" x14ac:dyDescent="0.3">
      <c r="B16" t="s">
        <v>40</v>
      </c>
      <c r="C16" t="s">
        <v>41</v>
      </c>
      <c r="D16">
        <v>0.19</v>
      </c>
      <c r="E16">
        <v>0</v>
      </c>
      <c r="F16">
        <v>0.13</v>
      </c>
      <c r="G16">
        <v>0</v>
      </c>
      <c r="H16">
        <v>0.17</v>
      </c>
      <c r="I16">
        <v>0</v>
      </c>
      <c r="J16">
        <v>0.17</v>
      </c>
      <c r="K16">
        <v>0</v>
      </c>
      <c r="L16">
        <v>1.91</v>
      </c>
      <c r="M16">
        <v>5.6000000000000001E-2</v>
      </c>
      <c r="N16">
        <v>0.59</v>
      </c>
      <c r="O16">
        <v>0.55700000000000005</v>
      </c>
      <c r="P16">
        <v>0.81</v>
      </c>
      <c r="Q16">
        <v>0.42099999999999999</v>
      </c>
      <c r="R16">
        <v>-1.33</v>
      </c>
      <c r="S16">
        <v>0.183</v>
      </c>
      <c r="T16">
        <v>-1.1100000000000001</v>
      </c>
      <c r="U16">
        <v>0.26500000000000001</v>
      </c>
      <c r="V16">
        <v>0.22</v>
      </c>
      <c r="W16">
        <v>0.82799999999999996</v>
      </c>
    </row>
    <row r="17" spans="2:23" x14ac:dyDescent="0.3">
      <c r="B17" t="s">
        <v>40</v>
      </c>
      <c r="C17" t="s">
        <v>42</v>
      </c>
      <c r="D17">
        <v>0.11</v>
      </c>
      <c r="E17">
        <v>0</v>
      </c>
      <c r="F17">
        <v>0.09</v>
      </c>
      <c r="G17">
        <v>0</v>
      </c>
      <c r="H17">
        <v>0.17</v>
      </c>
      <c r="I17">
        <v>0</v>
      </c>
      <c r="J17">
        <v>0.08</v>
      </c>
      <c r="K17">
        <v>0</v>
      </c>
      <c r="L17">
        <v>0.5</v>
      </c>
      <c r="M17">
        <v>0.62</v>
      </c>
      <c r="N17">
        <v>-1.82</v>
      </c>
      <c r="O17">
        <v>6.9000000000000006E-2</v>
      </c>
      <c r="P17">
        <v>0.73</v>
      </c>
      <c r="Q17">
        <v>0.46200000000000002</v>
      </c>
      <c r="R17">
        <v>-2.3199999999999998</v>
      </c>
      <c r="S17">
        <v>2.1000000000000001E-2</v>
      </c>
      <c r="T17">
        <v>0.24</v>
      </c>
      <c r="U17">
        <v>0.81200000000000006</v>
      </c>
      <c r="V17">
        <v>2.56</v>
      </c>
      <c r="W17">
        <v>0.01</v>
      </c>
    </row>
    <row r="18" spans="2:23" x14ac:dyDescent="0.3">
      <c r="B18" t="s">
        <v>40</v>
      </c>
      <c r="C18" t="s">
        <v>43</v>
      </c>
      <c r="D18">
        <v>-0.03</v>
      </c>
      <c r="E18">
        <v>0.17399999999999999</v>
      </c>
      <c r="F18">
        <v>-0.05</v>
      </c>
      <c r="G18">
        <v>3.3000000000000002E-2</v>
      </c>
      <c r="H18">
        <v>0.02</v>
      </c>
      <c r="I18">
        <v>0.33800000000000002</v>
      </c>
      <c r="J18">
        <v>0</v>
      </c>
      <c r="K18">
        <v>0.95399999999999996</v>
      </c>
      <c r="L18">
        <v>0.55000000000000004</v>
      </c>
      <c r="M18">
        <v>0.58499999999999996</v>
      </c>
      <c r="N18">
        <v>-1.64</v>
      </c>
      <c r="O18">
        <v>0.10100000000000001</v>
      </c>
      <c r="P18">
        <v>-0.92</v>
      </c>
      <c r="Q18">
        <v>0.35599999999999998</v>
      </c>
      <c r="R18">
        <v>-2.19</v>
      </c>
      <c r="S18">
        <v>2.9000000000000001E-2</v>
      </c>
      <c r="T18">
        <v>-1.47</v>
      </c>
      <c r="U18">
        <v>0.14099999999999999</v>
      </c>
      <c r="V18">
        <v>0.72</v>
      </c>
      <c r="W18">
        <v>0.47199999999999998</v>
      </c>
    </row>
    <row r="19" spans="2:23" x14ac:dyDescent="0.3">
      <c r="C19" t="s">
        <v>44</v>
      </c>
      <c r="D19">
        <v>0.15</v>
      </c>
      <c r="F19">
        <v>0.23</v>
      </c>
      <c r="H19">
        <v>0.24</v>
      </c>
      <c r="J19">
        <v>0.23</v>
      </c>
      <c r="L19">
        <v>-2.44</v>
      </c>
      <c r="M19">
        <v>1.4999999999999999E-2</v>
      </c>
      <c r="N19">
        <v>-2.76</v>
      </c>
      <c r="O19">
        <v>6.0000000000000001E-3</v>
      </c>
      <c r="P19">
        <v>-2.44</v>
      </c>
      <c r="Q19">
        <v>1.4E-2</v>
      </c>
      <c r="R19">
        <v>-0.31</v>
      </c>
      <c r="S19">
        <v>0.755</v>
      </c>
      <c r="T19">
        <v>0</v>
      </c>
      <c r="U19">
        <v>1</v>
      </c>
      <c r="V19">
        <v>0.31</v>
      </c>
      <c r="W19">
        <v>0.754</v>
      </c>
    </row>
    <row r="20" spans="2:23" x14ac:dyDescent="0.3">
      <c r="C20" t="s">
        <v>45</v>
      </c>
    </row>
    <row r="21" spans="2:23" x14ac:dyDescent="0.3">
      <c r="C21" t="s">
        <v>46</v>
      </c>
      <c r="D21">
        <v>0.2</v>
      </c>
      <c r="E21">
        <v>0</v>
      </c>
      <c r="F21">
        <v>0.17</v>
      </c>
      <c r="G21">
        <v>0</v>
      </c>
      <c r="H21">
        <v>0.04</v>
      </c>
      <c r="I21">
        <v>0.11</v>
      </c>
      <c r="J21">
        <v>0.03</v>
      </c>
      <c r="K21">
        <v>0.28799999999999998</v>
      </c>
      <c r="L21">
        <v>0.94</v>
      </c>
      <c r="M21">
        <v>0.34699999999999998</v>
      </c>
      <c r="N21">
        <v>4.95</v>
      </c>
      <c r="O21">
        <v>0</v>
      </c>
      <c r="P21">
        <v>5.33</v>
      </c>
      <c r="Q21">
        <v>0</v>
      </c>
      <c r="R21">
        <v>4.01</v>
      </c>
      <c r="S21">
        <v>0</v>
      </c>
      <c r="T21">
        <v>4.3899999999999997</v>
      </c>
      <c r="U21">
        <v>0</v>
      </c>
      <c r="V21">
        <v>0.38</v>
      </c>
      <c r="W21">
        <v>0.70399999999999996</v>
      </c>
    </row>
    <row r="22" spans="2:23" x14ac:dyDescent="0.3">
      <c r="C22" t="s">
        <v>47</v>
      </c>
      <c r="D22">
        <v>0.17</v>
      </c>
      <c r="E22">
        <v>0</v>
      </c>
      <c r="F22">
        <v>0.15</v>
      </c>
      <c r="G22">
        <v>0</v>
      </c>
      <c r="H22">
        <v>0.24</v>
      </c>
      <c r="I22">
        <v>0</v>
      </c>
      <c r="J22">
        <v>0.24</v>
      </c>
      <c r="K22">
        <v>0</v>
      </c>
      <c r="L22">
        <v>0.72</v>
      </c>
      <c r="M22">
        <v>0.47199999999999998</v>
      </c>
      <c r="N22">
        <v>-2.1800000000000002</v>
      </c>
      <c r="O22">
        <v>2.9000000000000001E-2</v>
      </c>
      <c r="P22">
        <v>-2.0099999999999998</v>
      </c>
      <c r="Q22">
        <v>4.3999999999999997E-2</v>
      </c>
      <c r="R22">
        <v>-2.91</v>
      </c>
      <c r="S22">
        <v>4.0000000000000001E-3</v>
      </c>
      <c r="T22">
        <v>-2.74</v>
      </c>
      <c r="U22">
        <v>6.0000000000000001E-3</v>
      </c>
      <c r="V22">
        <v>0.17</v>
      </c>
      <c r="W22">
        <v>0.86299999999999999</v>
      </c>
    </row>
    <row r="23" spans="2:23" x14ac:dyDescent="0.3">
      <c r="C23" t="s">
        <v>48</v>
      </c>
      <c r="D23">
        <v>0.2</v>
      </c>
      <c r="E23">
        <v>0</v>
      </c>
      <c r="F23">
        <v>0.17</v>
      </c>
      <c r="G23">
        <v>0</v>
      </c>
      <c r="H23">
        <v>0.1</v>
      </c>
      <c r="I23">
        <v>0</v>
      </c>
      <c r="J23">
        <v>0.1</v>
      </c>
      <c r="K23">
        <v>0</v>
      </c>
      <c r="L23">
        <v>0.74</v>
      </c>
      <c r="M23">
        <v>0.46200000000000002</v>
      </c>
      <c r="N23">
        <v>2.99</v>
      </c>
      <c r="O23">
        <v>3.0000000000000001E-3</v>
      </c>
      <c r="P23">
        <v>3.09</v>
      </c>
      <c r="Q23">
        <v>2E-3</v>
      </c>
      <c r="R23">
        <v>2.2599999999999998</v>
      </c>
      <c r="S23">
        <v>2.4E-2</v>
      </c>
      <c r="T23">
        <v>2.35</v>
      </c>
      <c r="U23">
        <v>1.9E-2</v>
      </c>
      <c r="V23">
        <v>0.09</v>
      </c>
      <c r="W23">
        <v>0.92600000000000005</v>
      </c>
    </row>
    <row r="24" spans="2:23" x14ac:dyDescent="0.3">
      <c r="C24" t="s">
        <v>49</v>
      </c>
      <c r="D24">
        <v>-0.02</v>
      </c>
      <c r="E24">
        <v>0.42599999999999999</v>
      </c>
      <c r="F24">
        <v>-0.08</v>
      </c>
      <c r="G24">
        <v>0</v>
      </c>
      <c r="H24">
        <v>-0.03</v>
      </c>
      <c r="I24">
        <v>0.193</v>
      </c>
      <c r="J24">
        <v>-0.06</v>
      </c>
      <c r="K24">
        <v>8.0000000000000002E-3</v>
      </c>
      <c r="L24">
        <v>1.92</v>
      </c>
      <c r="M24">
        <v>5.5E-2</v>
      </c>
      <c r="N24">
        <v>0.35</v>
      </c>
      <c r="O24">
        <v>0.72499999999999998</v>
      </c>
      <c r="P24">
        <v>1.32</v>
      </c>
      <c r="Q24">
        <v>0.188</v>
      </c>
      <c r="R24">
        <v>-1.57</v>
      </c>
      <c r="S24">
        <v>0.115</v>
      </c>
      <c r="T24">
        <v>-0.61</v>
      </c>
      <c r="U24">
        <v>0.54300000000000004</v>
      </c>
      <c r="V24">
        <v>0.97</v>
      </c>
      <c r="W24">
        <v>0.33200000000000002</v>
      </c>
    </row>
    <row r="25" spans="2:23" x14ac:dyDescent="0.3">
      <c r="C25" t="s">
        <v>50</v>
      </c>
      <c r="D25">
        <v>0.17</v>
      </c>
      <c r="E25">
        <v>0</v>
      </c>
      <c r="F25">
        <v>0.13</v>
      </c>
      <c r="G25">
        <v>0</v>
      </c>
      <c r="H25">
        <v>0.22</v>
      </c>
      <c r="I25">
        <v>0</v>
      </c>
      <c r="J25">
        <v>0.16</v>
      </c>
      <c r="K25">
        <v>0</v>
      </c>
      <c r="L25">
        <v>1.18</v>
      </c>
      <c r="M25">
        <v>0.23799999999999999</v>
      </c>
      <c r="N25">
        <v>-1.48</v>
      </c>
      <c r="O25">
        <v>0.14000000000000001</v>
      </c>
      <c r="P25">
        <v>0.19</v>
      </c>
      <c r="Q25">
        <v>0.84699999999999998</v>
      </c>
      <c r="R25">
        <v>-2.66</v>
      </c>
      <c r="S25">
        <v>8.0000000000000002E-3</v>
      </c>
      <c r="T25">
        <v>-0.99</v>
      </c>
      <c r="U25">
        <v>0.32200000000000001</v>
      </c>
      <c r="V25">
        <v>1.68</v>
      </c>
      <c r="W25">
        <v>9.4E-2</v>
      </c>
    </row>
    <row r="26" spans="2:23" x14ac:dyDescent="0.3">
      <c r="C26" t="s">
        <v>51</v>
      </c>
      <c r="D26">
        <v>0.15</v>
      </c>
      <c r="F26">
        <v>0.14000000000000001</v>
      </c>
      <c r="H26">
        <v>0.13</v>
      </c>
      <c r="J26">
        <v>0.12</v>
      </c>
      <c r="L26">
        <v>0.3</v>
      </c>
      <c r="M26">
        <v>0.76400000000000001</v>
      </c>
      <c r="N26">
        <v>0.6</v>
      </c>
      <c r="O26">
        <v>0.54800000000000004</v>
      </c>
      <c r="P26">
        <v>0.9</v>
      </c>
      <c r="Q26">
        <v>0.36799999999999999</v>
      </c>
      <c r="R26">
        <v>0.3</v>
      </c>
      <c r="S26">
        <v>0.76400000000000001</v>
      </c>
      <c r="T26">
        <v>0.6</v>
      </c>
      <c r="U26">
        <v>0.54900000000000004</v>
      </c>
      <c r="V26">
        <v>0.3</v>
      </c>
      <c r="W26">
        <v>0.76400000000000001</v>
      </c>
    </row>
    <row r="28" spans="2:23" x14ac:dyDescent="0.3">
      <c r="C28" t="s">
        <v>52</v>
      </c>
      <c r="D28">
        <v>1723</v>
      </c>
      <c r="F28">
        <v>1728</v>
      </c>
      <c r="H28">
        <v>1748</v>
      </c>
      <c r="J28">
        <v>1750</v>
      </c>
    </row>
    <row r="31" spans="2:23" x14ac:dyDescent="0.3">
      <c r="C31" t="s">
        <v>64</v>
      </c>
      <c r="D31">
        <f>SUM(D19,F19,H19,J19)</f>
        <v>0.85</v>
      </c>
    </row>
    <row r="32" spans="2:23" x14ac:dyDescent="0.3">
      <c r="C32" t="s">
        <v>65</v>
      </c>
      <c r="D32">
        <f>SUM(D26,F26,H26,J26)</f>
        <v>0.54</v>
      </c>
    </row>
  </sheetData>
  <conditionalFormatting sqref="E1:E1048576 G1:G1048576 I1:I1048576 K1:K1048576 M1:M1048576 O1:O1048576 Q1:Q1048576 S1:S1048576 U1:U1048576 W1:W1048576 B28">
    <cfRule type="cellIs" dxfId="31" priority="1" operator="lessThan">
      <formula>0.05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27A3A-DCFA-4B3C-8F4F-44D3F3DE9A5E}">
  <dimension ref="A1:AA28"/>
  <sheetViews>
    <sheetView workbookViewId="0">
      <selection activeCell="A2" sqref="A2"/>
    </sheetView>
  </sheetViews>
  <sheetFormatPr defaultRowHeight="14.4" x14ac:dyDescent="0.3"/>
  <cols>
    <col min="1" max="1" width="18.6640625" customWidth="1"/>
  </cols>
  <sheetData>
    <row r="1" spans="1:27" s="1" customFormat="1" x14ac:dyDescent="0.3">
      <c r="A1" s="1" t="s">
        <v>53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18</v>
      </c>
      <c r="Y1" s="1" t="s">
        <v>19</v>
      </c>
      <c r="Z1" s="1" t="s">
        <v>20</v>
      </c>
      <c r="AA1" s="1" t="s">
        <v>21</v>
      </c>
    </row>
    <row r="2" spans="1:27" x14ac:dyDescent="0.3">
      <c r="A2" t="s">
        <v>98</v>
      </c>
      <c r="B2" t="s">
        <v>22</v>
      </c>
      <c r="C2" t="s">
        <v>23</v>
      </c>
      <c r="D2">
        <v>0.12</v>
      </c>
      <c r="E2">
        <v>0</v>
      </c>
      <c r="F2">
        <v>0.14000000000000001</v>
      </c>
      <c r="G2">
        <v>0</v>
      </c>
      <c r="H2">
        <v>0.08</v>
      </c>
      <c r="I2">
        <v>1E-3</v>
      </c>
      <c r="J2">
        <v>0.06</v>
      </c>
      <c r="K2">
        <v>1.7000000000000001E-2</v>
      </c>
      <c r="L2">
        <v>-0.39</v>
      </c>
      <c r="M2">
        <v>0.69799999999999995</v>
      </c>
      <c r="N2">
        <v>1.08</v>
      </c>
      <c r="O2">
        <v>0.27900000000000003</v>
      </c>
      <c r="P2">
        <v>1.72</v>
      </c>
      <c r="Q2">
        <v>8.5999999999999993E-2</v>
      </c>
      <c r="R2">
        <v>1.48</v>
      </c>
      <c r="S2">
        <v>0.13900000000000001</v>
      </c>
      <c r="T2">
        <v>2.11</v>
      </c>
      <c r="U2">
        <v>3.5000000000000003E-2</v>
      </c>
      <c r="V2">
        <v>0.64</v>
      </c>
      <c r="W2">
        <v>0.52500000000000002</v>
      </c>
    </row>
    <row r="3" spans="1:27" x14ac:dyDescent="0.3">
      <c r="A3" t="s">
        <v>105</v>
      </c>
      <c r="B3" t="s">
        <v>22</v>
      </c>
      <c r="C3" t="s">
        <v>24</v>
      </c>
      <c r="D3">
        <v>0.03</v>
      </c>
      <c r="E3">
        <v>0.16900000000000001</v>
      </c>
      <c r="F3">
        <v>0.04</v>
      </c>
      <c r="G3">
        <v>8.5000000000000006E-2</v>
      </c>
      <c r="H3">
        <v>-0.1</v>
      </c>
      <c r="I3">
        <v>0</v>
      </c>
      <c r="J3">
        <v>-0.05</v>
      </c>
      <c r="K3">
        <v>4.5999999999999999E-2</v>
      </c>
      <c r="L3">
        <v>-0.24</v>
      </c>
      <c r="M3">
        <v>0.80700000000000005</v>
      </c>
      <c r="N3">
        <v>3.88</v>
      </c>
      <c r="O3">
        <v>0</v>
      </c>
      <c r="P3">
        <v>2.39</v>
      </c>
      <c r="Q3">
        <v>1.7000000000000001E-2</v>
      </c>
      <c r="R3">
        <v>4.13</v>
      </c>
      <c r="S3">
        <v>0</v>
      </c>
      <c r="T3">
        <v>2.63</v>
      </c>
      <c r="U3">
        <v>8.0000000000000002E-3</v>
      </c>
      <c r="V3">
        <v>-1.49</v>
      </c>
      <c r="W3">
        <v>0.13500000000000001</v>
      </c>
    </row>
    <row r="4" spans="1:27" x14ac:dyDescent="0.3">
      <c r="B4" t="s">
        <v>22</v>
      </c>
      <c r="C4" t="s">
        <v>25</v>
      </c>
      <c r="D4">
        <v>0.1</v>
      </c>
      <c r="E4">
        <v>0</v>
      </c>
      <c r="F4">
        <v>0.14000000000000001</v>
      </c>
      <c r="G4">
        <v>0</v>
      </c>
      <c r="H4">
        <v>0</v>
      </c>
      <c r="I4">
        <v>0.98499999999999999</v>
      </c>
      <c r="J4">
        <v>0.02</v>
      </c>
      <c r="K4">
        <v>0.32</v>
      </c>
      <c r="L4">
        <v>-1.1299999999999999</v>
      </c>
      <c r="M4">
        <v>0.25900000000000001</v>
      </c>
      <c r="N4">
        <v>3.05</v>
      </c>
      <c r="O4">
        <v>2E-3</v>
      </c>
      <c r="P4">
        <v>2.34</v>
      </c>
      <c r="Q4">
        <v>1.9E-2</v>
      </c>
      <c r="R4">
        <v>4.1900000000000004</v>
      </c>
      <c r="S4">
        <v>0</v>
      </c>
      <c r="T4">
        <v>3.47</v>
      </c>
      <c r="U4">
        <v>1E-3</v>
      </c>
      <c r="V4">
        <v>-0.72</v>
      </c>
      <c r="W4">
        <v>0.47299999999999998</v>
      </c>
    </row>
    <row r="5" spans="1:27" x14ac:dyDescent="0.3">
      <c r="B5" t="s">
        <v>22</v>
      </c>
      <c r="C5" t="s">
        <v>26</v>
      </c>
      <c r="D5">
        <v>0</v>
      </c>
      <c r="E5">
        <v>0.90200000000000002</v>
      </c>
      <c r="F5">
        <v>-0.01</v>
      </c>
      <c r="G5">
        <v>0.72899999999999998</v>
      </c>
      <c r="H5">
        <v>-0.13</v>
      </c>
      <c r="I5">
        <v>0</v>
      </c>
      <c r="J5">
        <v>-0.03</v>
      </c>
      <c r="K5">
        <v>0.17</v>
      </c>
      <c r="L5">
        <v>0.33</v>
      </c>
      <c r="M5">
        <v>0.74</v>
      </c>
      <c r="N5">
        <v>3.89</v>
      </c>
      <c r="O5">
        <v>0</v>
      </c>
      <c r="P5">
        <v>1.05</v>
      </c>
      <c r="Q5">
        <v>0.29199999999999998</v>
      </c>
      <c r="R5">
        <v>3.56</v>
      </c>
      <c r="S5">
        <v>0</v>
      </c>
      <c r="T5">
        <v>0.72</v>
      </c>
      <c r="U5">
        <v>0.47</v>
      </c>
      <c r="V5">
        <v>-2.84</v>
      </c>
      <c r="W5">
        <v>4.0000000000000001E-3</v>
      </c>
    </row>
    <row r="6" spans="1:27" x14ac:dyDescent="0.3">
      <c r="B6" t="s">
        <v>22</v>
      </c>
      <c r="C6" t="s">
        <v>27</v>
      </c>
      <c r="D6">
        <v>0.16</v>
      </c>
      <c r="E6">
        <v>0</v>
      </c>
      <c r="F6">
        <v>0.09</v>
      </c>
      <c r="G6">
        <v>1E-3</v>
      </c>
      <c r="H6">
        <v>0.23</v>
      </c>
      <c r="I6">
        <v>0</v>
      </c>
      <c r="J6">
        <v>0.16</v>
      </c>
      <c r="K6">
        <v>0</v>
      </c>
      <c r="L6">
        <v>2.09</v>
      </c>
      <c r="M6">
        <v>3.6999999999999998E-2</v>
      </c>
      <c r="N6">
        <v>-1.84</v>
      </c>
      <c r="O6">
        <v>6.6000000000000003E-2</v>
      </c>
      <c r="P6">
        <v>-0.09</v>
      </c>
      <c r="Q6">
        <v>0.93</v>
      </c>
      <c r="R6">
        <v>-3.94</v>
      </c>
      <c r="S6">
        <v>0</v>
      </c>
      <c r="T6">
        <v>-2.19</v>
      </c>
      <c r="U6">
        <v>2.9000000000000001E-2</v>
      </c>
      <c r="V6">
        <v>1.76</v>
      </c>
      <c r="W6">
        <v>7.8E-2</v>
      </c>
    </row>
    <row r="7" spans="1:27" x14ac:dyDescent="0.3">
      <c r="B7" t="s">
        <v>28</v>
      </c>
      <c r="C7" t="s">
        <v>29</v>
      </c>
      <c r="D7">
        <v>7.0000000000000007E-2</v>
      </c>
      <c r="E7">
        <v>2E-3</v>
      </c>
      <c r="F7">
        <v>0.04</v>
      </c>
      <c r="G7">
        <v>0.113</v>
      </c>
      <c r="H7">
        <v>0.14000000000000001</v>
      </c>
      <c r="I7">
        <v>0</v>
      </c>
      <c r="J7">
        <v>0.09</v>
      </c>
      <c r="K7">
        <v>0</v>
      </c>
      <c r="L7">
        <v>1.05</v>
      </c>
      <c r="M7">
        <v>0.29199999999999998</v>
      </c>
      <c r="N7">
        <v>-2.1</v>
      </c>
      <c r="O7">
        <v>3.5000000000000003E-2</v>
      </c>
      <c r="P7">
        <v>-0.6</v>
      </c>
      <c r="Q7">
        <v>0.54700000000000004</v>
      </c>
      <c r="R7">
        <v>-3.16</v>
      </c>
      <c r="S7">
        <v>2E-3</v>
      </c>
      <c r="T7">
        <v>-1.66</v>
      </c>
      <c r="U7">
        <v>9.7000000000000003E-2</v>
      </c>
      <c r="V7">
        <v>1.51</v>
      </c>
      <c r="W7">
        <v>0.13200000000000001</v>
      </c>
    </row>
    <row r="8" spans="1:27" x14ac:dyDescent="0.3">
      <c r="B8" t="s">
        <v>28</v>
      </c>
      <c r="C8" t="s">
        <v>30</v>
      </c>
      <c r="D8">
        <v>0</v>
      </c>
      <c r="E8">
        <v>0.90100000000000002</v>
      </c>
      <c r="F8">
        <v>-0.02</v>
      </c>
      <c r="G8">
        <v>0.33</v>
      </c>
      <c r="H8">
        <v>0</v>
      </c>
      <c r="I8">
        <v>0.995</v>
      </c>
      <c r="J8">
        <v>0.01</v>
      </c>
      <c r="K8">
        <v>0.63600000000000001</v>
      </c>
      <c r="L8">
        <v>0.6</v>
      </c>
      <c r="M8">
        <v>0.54800000000000004</v>
      </c>
      <c r="N8">
        <v>-0.08</v>
      </c>
      <c r="O8">
        <v>0.93400000000000005</v>
      </c>
      <c r="P8">
        <v>-0.42</v>
      </c>
      <c r="Q8">
        <v>0.67300000000000004</v>
      </c>
      <c r="R8">
        <v>-0.69</v>
      </c>
      <c r="S8">
        <v>0.49299999999999999</v>
      </c>
      <c r="T8">
        <v>-1.02</v>
      </c>
      <c r="U8">
        <v>0.30599999999999999</v>
      </c>
      <c r="V8">
        <v>-0.34</v>
      </c>
      <c r="W8">
        <v>0.73399999999999999</v>
      </c>
    </row>
    <row r="9" spans="1:27" x14ac:dyDescent="0.3">
      <c r="B9" t="s">
        <v>28</v>
      </c>
      <c r="C9" t="s">
        <v>31</v>
      </c>
      <c r="D9">
        <v>0.14000000000000001</v>
      </c>
      <c r="E9">
        <v>0</v>
      </c>
      <c r="F9">
        <v>7.0000000000000007E-2</v>
      </c>
      <c r="G9">
        <v>4.0000000000000001E-3</v>
      </c>
      <c r="H9">
        <v>0.14000000000000001</v>
      </c>
      <c r="I9">
        <v>0</v>
      </c>
      <c r="J9">
        <v>0.11</v>
      </c>
      <c r="K9">
        <v>0</v>
      </c>
      <c r="L9">
        <v>2.0099999999999998</v>
      </c>
      <c r="M9">
        <v>4.3999999999999997E-2</v>
      </c>
      <c r="N9">
        <v>-0.08</v>
      </c>
      <c r="O9">
        <v>0.94</v>
      </c>
      <c r="P9">
        <v>0.72</v>
      </c>
      <c r="Q9">
        <v>0.46899999999999997</v>
      </c>
      <c r="R9">
        <v>-2.09</v>
      </c>
      <c r="S9">
        <v>3.5999999999999997E-2</v>
      </c>
      <c r="T9">
        <v>-1.29</v>
      </c>
      <c r="U9">
        <v>0.19600000000000001</v>
      </c>
      <c r="V9">
        <v>0.8</v>
      </c>
      <c r="W9">
        <v>0.42199999999999999</v>
      </c>
    </row>
    <row r="10" spans="1:27" x14ac:dyDescent="0.3">
      <c r="B10" t="s">
        <v>32</v>
      </c>
      <c r="C10" t="s">
        <v>33</v>
      </c>
      <c r="D10">
        <v>0.14000000000000001</v>
      </c>
      <c r="E10">
        <v>0</v>
      </c>
      <c r="F10">
        <v>0.08</v>
      </c>
      <c r="G10">
        <v>1E-3</v>
      </c>
      <c r="H10">
        <v>0.06</v>
      </c>
      <c r="I10">
        <v>1.7000000000000001E-2</v>
      </c>
      <c r="J10">
        <v>0.03</v>
      </c>
      <c r="K10">
        <v>0.23200000000000001</v>
      </c>
      <c r="L10">
        <v>1.7</v>
      </c>
      <c r="M10">
        <v>8.8999999999999996E-2</v>
      </c>
      <c r="N10">
        <v>2.37</v>
      </c>
      <c r="O10">
        <v>1.7999999999999999E-2</v>
      </c>
      <c r="P10">
        <v>3.21</v>
      </c>
      <c r="Q10">
        <v>1E-3</v>
      </c>
      <c r="R10">
        <v>0.66</v>
      </c>
      <c r="S10">
        <v>0.51</v>
      </c>
      <c r="T10">
        <v>1.51</v>
      </c>
      <c r="U10">
        <v>0.13200000000000001</v>
      </c>
      <c r="V10">
        <v>0.85</v>
      </c>
      <c r="W10">
        <v>0.39500000000000002</v>
      </c>
    </row>
    <row r="11" spans="1:27" x14ac:dyDescent="0.3">
      <c r="B11" t="s">
        <v>32</v>
      </c>
      <c r="C11" t="s">
        <v>34</v>
      </c>
      <c r="D11">
        <v>0.03</v>
      </c>
      <c r="E11">
        <v>0.20799999999999999</v>
      </c>
      <c r="F11">
        <v>0.06</v>
      </c>
      <c r="G11">
        <v>8.0000000000000002E-3</v>
      </c>
      <c r="H11">
        <v>0.02</v>
      </c>
      <c r="I11">
        <v>0.45300000000000001</v>
      </c>
      <c r="J11">
        <v>-0.01</v>
      </c>
      <c r="K11">
        <v>0.76500000000000001</v>
      </c>
      <c r="L11">
        <v>-0.98</v>
      </c>
      <c r="M11">
        <v>0.32800000000000001</v>
      </c>
      <c r="N11">
        <v>0.37</v>
      </c>
      <c r="O11">
        <v>0.71499999999999997</v>
      </c>
      <c r="P11">
        <v>1.1100000000000001</v>
      </c>
      <c r="Q11">
        <v>0.26900000000000002</v>
      </c>
      <c r="R11">
        <v>1.35</v>
      </c>
      <c r="S11">
        <v>0.17799999999999999</v>
      </c>
      <c r="T11">
        <v>2.09</v>
      </c>
      <c r="U11">
        <v>3.6999999999999998E-2</v>
      </c>
      <c r="V11">
        <v>0.74</v>
      </c>
      <c r="W11">
        <v>0.45800000000000002</v>
      </c>
    </row>
    <row r="12" spans="1:27" x14ac:dyDescent="0.3">
      <c r="B12" t="s">
        <v>32</v>
      </c>
      <c r="C12" t="s">
        <v>35</v>
      </c>
      <c r="D12">
        <v>0.04</v>
      </c>
      <c r="E12">
        <v>0.10100000000000001</v>
      </c>
      <c r="F12">
        <v>0.04</v>
      </c>
      <c r="G12">
        <v>0.106</v>
      </c>
      <c r="H12">
        <v>0.01</v>
      </c>
      <c r="I12">
        <v>0.66800000000000004</v>
      </c>
      <c r="J12">
        <v>0</v>
      </c>
      <c r="K12">
        <v>0.85599999999999998</v>
      </c>
      <c r="L12">
        <v>0.02</v>
      </c>
      <c r="M12">
        <v>0.98599999999999999</v>
      </c>
      <c r="N12">
        <v>0.86</v>
      </c>
      <c r="O12">
        <v>0.38900000000000001</v>
      </c>
      <c r="P12">
        <v>1.29</v>
      </c>
      <c r="Q12">
        <v>0.19600000000000001</v>
      </c>
      <c r="R12">
        <v>0.84</v>
      </c>
      <c r="S12">
        <v>0.39800000000000002</v>
      </c>
      <c r="T12">
        <v>1.28</v>
      </c>
      <c r="U12">
        <v>0.20200000000000001</v>
      </c>
      <c r="V12">
        <v>0.43</v>
      </c>
      <c r="W12">
        <v>0.66600000000000004</v>
      </c>
    </row>
    <row r="13" spans="1:27" x14ac:dyDescent="0.3">
      <c r="B13" t="s">
        <v>32</v>
      </c>
      <c r="C13" t="s">
        <v>36</v>
      </c>
      <c r="D13">
        <v>0.05</v>
      </c>
      <c r="E13">
        <v>0.03</v>
      </c>
      <c r="F13">
        <v>0.03</v>
      </c>
      <c r="G13">
        <v>0.19900000000000001</v>
      </c>
      <c r="H13">
        <v>-0.06</v>
      </c>
      <c r="I13">
        <v>1.7999999999999999E-2</v>
      </c>
      <c r="J13">
        <v>-0.02</v>
      </c>
      <c r="K13">
        <v>0.41499999999999998</v>
      </c>
      <c r="L13">
        <v>0.63</v>
      </c>
      <c r="M13">
        <v>0.53</v>
      </c>
      <c r="N13">
        <v>3.21</v>
      </c>
      <c r="O13">
        <v>1E-3</v>
      </c>
      <c r="P13">
        <v>2.12</v>
      </c>
      <c r="Q13">
        <v>3.4000000000000002E-2</v>
      </c>
      <c r="R13">
        <v>2.58</v>
      </c>
      <c r="S13">
        <v>0.01</v>
      </c>
      <c r="T13">
        <v>1.49</v>
      </c>
      <c r="U13">
        <v>0.13700000000000001</v>
      </c>
      <c r="V13">
        <v>-1.1000000000000001</v>
      </c>
      <c r="W13">
        <v>0.27100000000000002</v>
      </c>
    </row>
    <row r="14" spans="1:27" x14ac:dyDescent="0.3">
      <c r="B14" t="s">
        <v>32</v>
      </c>
      <c r="C14" t="s">
        <v>37</v>
      </c>
      <c r="D14">
        <v>0.02</v>
      </c>
      <c r="E14">
        <v>0.42399999999999999</v>
      </c>
      <c r="F14">
        <v>0.05</v>
      </c>
      <c r="G14">
        <v>0.03</v>
      </c>
      <c r="H14">
        <v>0.02</v>
      </c>
      <c r="I14">
        <v>0.503</v>
      </c>
      <c r="J14">
        <v>-0.02</v>
      </c>
      <c r="K14">
        <v>0.39300000000000002</v>
      </c>
      <c r="L14">
        <v>-0.96</v>
      </c>
      <c r="M14">
        <v>0.33500000000000002</v>
      </c>
      <c r="N14">
        <v>0.1</v>
      </c>
      <c r="O14">
        <v>0.92400000000000004</v>
      </c>
      <c r="P14">
        <v>1.17</v>
      </c>
      <c r="Q14">
        <v>0.24199999999999999</v>
      </c>
      <c r="R14">
        <v>1.06</v>
      </c>
      <c r="S14">
        <v>0.28799999999999998</v>
      </c>
      <c r="T14">
        <v>2.14</v>
      </c>
      <c r="U14">
        <v>3.2000000000000001E-2</v>
      </c>
      <c r="V14">
        <v>1.08</v>
      </c>
      <c r="W14">
        <v>0.28100000000000003</v>
      </c>
    </row>
    <row r="15" spans="1:27" x14ac:dyDescent="0.3">
      <c r="B15" t="s">
        <v>38</v>
      </c>
      <c r="C15" t="s">
        <v>39</v>
      </c>
      <c r="D15">
        <v>0.01</v>
      </c>
      <c r="E15">
        <v>0.73399999999999999</v>
      </c>
      <c r="F15">
        <v>-7.0000000000000007E-2</v>
      </c>
      <c r="G15">
        <v>3.0000000000000001E-3</v>
      </c>
      <c r="H15">
        <v>-0.02</v>
      </c>
      <c r="I15">
        <v>0.31</v>
      </c>
      <c r="J15">
        <v>-0.04</v>
      </c>
      <c r="K15">
        <v>7.5999999999999998E-2</v>
      </c>
      <c r="L15">
        <v>2.34</v>
      </c>
      <c r="M15">
        <v>1.9E-2</v>
      </c>
      <c r="N15">
        <v>0.96</v>
      </c>
      <c r="O15">
        <v>0.33900000000000002</v>
      </c>
      <c r="P15">
        <v>1.49</v>
      </c>
      <c r="Q15">
        <v>0.13600000000000001</v>
      </c>
      <c r="R15">
        <v>-1.39</v>
      </c>
      <c r="S15">
        <v>0.16500000000000001</v>
      </c>
      <c r="T15">
        <v>-0.85</v>
      </c>
      <c r="U15">
        <v>0.39300000000000002</v>
      </c>
      <c r="V15">
        <v>0.54</v>
      </c>
      <c r="W15">
        <v>0.59199999999999997</v>
      </c>
    </row>
    <row r="16" spans="1:27" x14ac:dyDescent="0.3">
      <c r="B16" t="s">
        <v>40</v>
      </c>
      <c r="C16" t="s">
        <v>41</v>
      </c>
      <c r="D16">
        <v>0.13</v>
      </c>
      <c r="E16">
        <v>0</v>
      </c>
      <c r="F16">
        <v>7.0000000000000007E-2</v>
      </c>
      <c r="G16">
        <v>5.0000000000000001E-3</v>
      </c>
      <c r="H16">
        <v>0.14000000000000001</v>
      </c>
      <c r="I16">
        <v>0</v>
      </c>
      <c r="J16">
        <v>0.08</v>
      </c>
      <c r="K16">
        <v>1E-3</v>
      </c>
      <c r="L16">
        <v>1.9</v>
      </c>
      <c r="M16">
        <v>5.7000000000000002E-2</v>
      </c>
      <c r="N16">
        <v>-0.2</v>
      </c>
      <c r="O16">
        <v>0.84399999999999997</v>
      </c>
      <c r="P16">
        <v>1.57</v>
      </c>
      <c r="Q16">
        <v>0.11700000000000001</v>
      </c>
      <c r="R16">
        <v>-2.1</v>
      </c>
      <c r="S16">
        <v>3.5999999999999997E-2</v>
      </c>
      <c r="T16">
        <v>-0.34</v>
      </c>
      <c r="U16">
        <v>0.73599999999999999</v>
      </c>
      <c r="V16">
        <v>1.77</v>
      </c>
      <c r="W16">
        <v>7.6999999999999999E-2</v>
      </c>
    </row>
    <row r="17" spans="2:23" x14ac:dyDescent="0.3">
      <c r="B17" t="s">
        <v>40</v>
      </c>
      <c r="C17" t="s">
        <v>42</v>
      </c>
      <c r="D17">
        <v>0.08</v>
      </c>
      <c r="E17">
        <v>1E-3</v>
      </c>
      <c r="F17">
        <v>0.03</v>
      </c>
      <c r="G17">
        <v>0.155</v>
      </c>
      <c r="H17">
        <v>0.14000000000000001</v>
      </c>
      <c r="I17">
        <v>0</v>
      </c>
      <c r="J17">
        <v>0.02</v>
      </c>
      <c r="K17">
        <v>0.53100000000000003</v>
      </c>
      <c r="L17">
        <v>1.3</v>
      </c>
      <c r="M17">
        <v>0.19400000000000001</v>
      </c>
      <c r="N17">
        <v>-1.9</v>
      </c>
      <c r="O17">
        <v>5.8000000000000003E-2</v>
      </c>
      <c r="P17">
        <v>1.87</v>
      </c>
      <c r="Q17">
        <v>6.0999999999999999E-2</v>
      </c>
      <c r="R17">
        <v>-3.2</v>
      </c>
      <c r="S17">
        <v>1E-3</v>
      </c>
      <c r="T17">
        <v>0.56999999999999995</v>
      </c>
      <c r="U17">
        <v>0.56899999999999995</v>
      </c>
      <c r="V17">
        <v>3.79</v>
      </c>
      <c r="W17">
        <v>0</v>
      </c>
    </row>
    <row r="18" spans="2:23" x14ac:dyDescent="0.3">
      <c r="B18" t="s">
        <v>40</v>
      </c>
      <c r="C18" t="s">
        <v>43</v>
      </c>
      <c r="D18">
        <v>-0.05</v>
      </c>
      <c r="E18">
        <v>4.4999999999999998E-2</v>
      </c>
      <c r="F18">
        <v>-0.08</v>
      </c>
      <c r="G18">
        <v>1E-3</v>
      </c>
      <c r="H18">
        <v>0.02</v>
      </c>
      <c r="I18">
        <v>0.34599999999999997</v>
      </c>
      <c r="J18">
        <v>-0.02</v>
      </c>
      <c r="K18">
        <v>0.35599999999999998</v>
      </c>
      <c r="L18">
        <v>0.84</v>
      </c>
      <c r="M18">
        <v>0.40400000000000003</v>
      </c>
      <c r="N18">
        <v>-2.08</v>
      </c>
      <c r="O18">
        <v>3.6999999999999998E-2</v>
      </c>
      <c r="P18">
        <v>-0.77</v>
      </c>
      <c r="Q18">
        <v>0.441</v>
      </c>
      <c r="R18">
        <v>-2.92</v>
      </c>
      <c r="S18">
        <v>3.0000000000000001E-3</v>
      </c>
      <c r="T18">
        <v>-1.61</v>
      </c>
      <c r="U18">
        <v>0.108</v>
      </c>
      <c r="V18">
        <v>1.32</v>
      </c>
      <c r="W18">
        <v>0.188</v>
      </c>
    </row>
    <row r="19" spans="2:23" x14ac:dyDescent="0.3">
      <c r="C19" t="s">
        <v>44</v>
      </c>
      <c r="D19">
        <v>7.0000000000000007E-2</v>
      </c>
      <c r="F19">
        <v>7.0000000000000007E-2</v>
      </c>
      <c r="H19">
        <v>7.0000000000000007E-2</v>
      </c>
      <c r="J19">
        <v>7.0000000000000007E-2</v>
      </c>
      <c r="L19">
        <v>0</v>
      </c>
      <c r="M19">
        <v>1</v>
      </c>
      <c r="N19">
        <v>0</v>
      </c>
      <c r="O19">
        <v>1</v>
      </c>
      <c r="P19">
        <v>0</v>
      </c>
      <c r="Q19">
        <v>1</v>
      </c>
      <c r="R19">
        <v>0</v>
      </c>
      <c r="S19">
        <v>1</v>
      </c>
      <c r="T19">
        <v>0</v>
      </c>
      <c r="U19">
        <v>1</v>
      </c>
      <c r="V19">
        <v>0</v>
      </c>
      <c r="W19">
        <v>1</v>
      </c>
    </row>
    <row r="20" spans="2:23" x14ac:dyDescent="0.3">
      <c r="C20" t="s">
        <v>45</v>
      </c>
    </row>
    <row r="21" spans="2:23" x14ac:dyDescent="0.3">
      <c r="C21" t="s">
        <v>46</v>
      </c>
      <c r="D21">
        <v>0.14000000000000001</v>
      </c>
      <c r="E21">
        <v>0</v>
      </c>
      <c r="F21">
        <v>0.15</v>
      </c>
      <c r="G21">
        <v>0</v>
      </c>
      <c r="H21">
        <v>0.01</v>
      </c>
      <c r="I21">
        <v>0.66900000000000004</v>
      </c>
      <c r="J21">
        <v>0.03</v>
      </c>
      <c r="K21">
        <v>0.19800000000000001</v>
      </c>
      <c r="L21">
        <v>-0.49</v>
      </c>
      <c r="M21">
        <v>0.621</v>
      </c>
      <c r="N21">
        <v>3.76</v>
      </c>
      <c r="O21">
        <v>0</v>
      </c>
      <c r="P21">
        <v>3.15</v>
      </c>
      <c r="Q21">
        <v>2E-3</v>
      </c>
      <c r="R21">
        <v>4.26</v>
      </c>
      <c r="S21">
        <v>0</v>
      </c>
      <c r="T21">
        <v>3.65</v>
      </c>
      <c r="U21">
        <v>0</v>
      </c>
      <c r="V21">
        <v>-0.61</v>
      </c>
      <c r="W21">
        <v>0.54400000000000004</v>
      </c>
    </row>
    <row r="22" spans="2:23" x14ac:dyDescent="0.3">
      <c r="C22" t="s">
        <v>47</v>
      </c>
      <c r="D22">
        <v>0.12</v>
      </c>
      <c r="E22">
        <v>0</v>
      </c>
      <c r="F22">
        <v>0.05</v>
      </c>
      <c r="G22">
        <v>2.8000000000000001E-2</v>
      </c>
      <c r="H22">
        <v>0.16</v>
      </c>
      <c r="I22">
        <v>0</v>
      </c>
      <c r="J22">
        <v>0.1</v>
      </c>
      <c r="K22">
        <v>0</v>
      </c>
      <c r="L22">
        <v>1.86</v>
      </c>
      <c r="M22">
        <v>6.3E-2</v>
      </c>
      <c r="N22">
        <v>-1.31</v>
      </c>
      <c r="O22">
        <v>0.191</v>
      </c>
      <c r="P22">
        <v>0.46</v>
      </c>
      <c r="Q22">
        <v>0.64800000000000002</v>
      </c>
      <c r="R22">
        <v>-3.18</v>
      </c>
      <c r="S22">
        <v>1E-3</v>
      </c>
      <c r="T22">
        <v>-1.41</v>
      </c>
      <c r="U22">
        <v>0.158</v>
      </c>
      <c r="V22">
        <v>1.77</v>
      </c>
      <c r="W22">
        <v>7.5999999999999998E-2</v>
      </c>
    </row>
    <row r="23" spans="2:23" x14ac:dyDescent="0.3">
      <c r="C23" t="s">
        <v>48</v>
      </c>
      <c r="D23">
        <v>0.15</v>
      </c>
      <c r="E23">
        <v>0</v>
      </c>
      <c r="F23">
        <v>0.12</v>
      </c>
      <c r="G23">
        <v>0</v>
      </c>
      <c r="H23">
        <v>0.06</v>
      </c>
      <c r="I23">
        <v>7.0000000000000001E-3</v>
      </c>
      <c r="J23">
        <v>0.03</v>
      </c>
      <c r="K23">
        <v>0.17499999999999999</v>
      </c>
      <c r="L23">
        <v>1</v>
      </c>
      <c r="M23">
        <v>0.317</v>
      </c>
      <c r="N23">
        <v>2.5099999999999998</v>
      </c>
      <c r="O23">
        <v>1.2E-2</v>
      </c>
      <c r="P23">
        <v>3.46</v>
      </c>
      <c r="Q23">
        <v>1E-3</v>
      </c>
      <c r="R23">
        <v>1.51</v>
      </c>
      <c r="S23">
        <v>0.13200000000000001</v>
      </c>
      <c r="T23">
        <v>2.4500000000000002</v>
      </c>
      <c r="U23">
        <v>1.4E-2</v>
      </c>
      <c r="V23">
        <v>0.95</v>
      </c>
      <c r="W23">
        <v>0.34300000000000003</v>
      </c>
    </row>
    <row r="24" spans="2:23" x14ac:dyDescent="0.3">
      <c r="C24" t="s">
        <v>49</v>
      </c>
      <c r="D24">
        <v>0.01</v>
      </c>
      <c r="E24">
        <v>0.73499999999999999</v>
      </c>
      <c r="F24">
        <v>-7.0000000000000007E-2</v>
      </c>
      <c r="G24">
        <v>3.0000000000000001E-3</v>
      </c>
      <c r="H24">
        <v>-0.02</v>
      </c>
      <c r="I24">
        <v>0.31</v>
      </c>
      <c r="J24">
        <v>-0.04</v>
      </c>
      <c r="K24">
        <v>7.1999999999999995E-2</v>
      </c>
      <c r="L24">
        <v>2.34</v>
      </c>
      <c r="M24">
        <v>1.9E-2</v>
      </c>
      <c r="N24">
        <v>0.96</v>
      </c>
      <c r="O24">
        <v>0.33900000000000002</v>
      </c>
      <c r="P24">
        <v>1.51</v>
      </c>
      <c r="Q24">
        <v>0.13200000000000001</v>
      </c>
      <c r="R24">
        <v>-1.39</v>
      </c>
      <c r="S24">
        <v>0.16500000000000001</v>
      </c>
      <c r="T24">
        <v>-0.84</v>
      </c>
      <c r="U24">
        <v>0.40200000000000002</v>
      </c>
      <c r="V24">
        <v>0.55000000000000004</v>
      </c>
      <c r="W24">
        <v>0.58099999999999996</v>
      </c>
    </row>
    <row r="25" spans="2:23" x14ac:dyDescent="0.3">
      <c r="C25" t="s">
        <v>50</v>
      </c>
      <c r="D25">
        <v>0.11</v>
      </c>
      <c r="E25">
        <v>0</v>
      </c>
      <c r="F25">
        <v>0.05</v>
      </c>
      <c r="G25">
        <v>4.5999999999999999E-2</v>
      </c>
      <c r="H25">
        <v>0.17</v>
      </c>
      <c r="I25">
        <v>0</v>
      </c>
      <c r="J25">
        <v>0.06</v>
      </c>
      <c r="K25">
        <v>1.9E-2</v>
      </c>
      <c r="L25">
        <v>1.9</v>
      </c>
      <c r="M25">
        <v>5.7000000000000002E-2</v>
      </c>
      <c r="N25">
        <v>-1.82</v>
      </c>
      <c r="O25">
        <v>6.9000000000000006E-2</v>
      </c>
      <c r="P25">
        <v>1.66</v>
      </c>
      <c r="Q25">
        <v>9.7000000000000003E-2</v>
      </c>
      <c r="R25">
        <v>-3.73</v>
      </c>
      <c r="S25">
        <v>0</v>
      </c>
      <c r="T25">
        <v>-0.25</v>
      </c>
      <c r="U25">
        <v>0.80500000000000005</v>
      </c>
      <c r="V25">
        <v>3.5</v>
      </c>
      <c r="W25">
        <v>0</v>
      </c>
    </row>
    <row r="26" spans="2:23" x14ac:dyDescent="0.3">
      <c r="C26" t="s">
        <v>51</v>
      </c>
      <c r="D26">
        <v>0.1</v>
      </c>
      <c r="F26">
        <v>0.09</v>
      </c>
      <c r="H26">
        <v>0.09</v>
      </c>
      <c r="J26">
        <v>0.05</v>
      </c>
      <c r="L26">
        <v>0.3</v>
      </c>
      <c r="M26">
        <v>0.76700000000000002</v>
      </c>
      <c r="N26">
        <v>0.3</v>
      </c>
      <c r="O26">
        <v>0.76600000000000001</v>
      </c>
      <c r="P26">
        <v>1.48</v>
      </c>
      <c r="Q26">
        <v>0.13900000000000001</v>
      </c>
      <c r="R26">
        <v>0</v>
      </c>
      <c r="S26">
        <v>1</v>
      </c>
      <c r="T26">
        <v>1.18</v>
      </c>
      <c r="U26">
        <v>0.23599999999999999</v>
      </c>
      <c r="V26">
        <v>1.19</v>
      </c>
      <c r="W26">
        <v>0.23499999999999999</v>
      </c>
    </row>
    <row r="28" spans="2:23" x14ac:dyDescent="0.3">
      <c r="C28" t="s">
        <v>52</v>
      </c>
      <c r="D28">
        <v>1723</v>
      </c>
      <c r="F28">
        <v>1728</v>
      </c>
      <c r="H28">
        <v>1748</v>
      </c>
      <c r="J28">
        <v>1750</v>
      </c>
    </row>
  </sheetData>
  <conditionalFormatting sqref="F1:F1048576 I1:I1048576 L1:L1048576 O1:O1048576 Q1:Q1048576 S1:S1048576 U1:U1048576 W1:W1048576 Y1:Y1048576 AA1:AA1048576 B28">
    <cfRule type="cellIs" dxfId="30" priority="1" operator="lessThan">
      <formula>0.05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A6C8B-DC28-42F8-9777-DEA535BD3F30}">
  <dimension ref="A1:AA32"/>
  <sheetViews>
    <sheetView workbookViewId="0">
      <selection activeCell="A2" sqref="A2"/>
    </sheetView>
  </sheetViews>
  <sheetFormatPr defaultRowHeight="14.4" x14ac:dyDescent="0.3"/>
  <cols>
    <col min="1" max="1" width="18.6640625" customWidth="1"/>
  </cols>
  <sheetData>
    <row r="1" spans="1:27" s="1" customFormat="1" x14ac:dyDescent="0.3">
      <c r="A1" s="1" t="s">
        <v>53</v>
      </c>
      <c r="B1" s="1" t="s">
        <v>0</v>
      </c>
      <c r="C1" s="1" t="s">
        <v>1</v>
      </c>
      <c r="D1" s="1" t="s">
        <v>2</v>
      </c>
      <c r="E1" s="1" t="s">
        <v>60</v>
      </c>
      <c r="F1" s="1" t="s">
        <v>3</v>
      </c>
      <c r="G1" s="1" t="s">
        <v>4</v>
      </c>
      <c r="H1" s="1" t="s">
        <v>61</v>
      </c>
      <c r="I1" s="1" t="s">
        <v>5</v>
      </c>
      <c r="J1" s="1" t="s">
        <v>6</v>
      </c>
      <c r="K1" s="1" t="s">
        <v>62</v>
      </c>
      <c r="L1" s="1" t="s">
        <v>7</v>
      </c>
      <c r="M1" s="1" t="s">
        <v>8</v>
      </c>
      <c r="N1" s="1" t="s">
        <v>63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</row>
    <row r="2" spans="1:27" x14ac:dyDescent="0.3">
      <c r="A2" t="s">
        <v>98</v>
      </c>
      <c r="B2" t="s">
        <v>22</v>
      </c>
      <c r="C2" t="s">
        <v>23</v>
      </c>
      <c r="D2">
        <v>0.25</v>
      </c>
      <c r="E2" t="str">
        <f>IF(AND(Q2&gt;0.05,S2&gt;0.05,U2&gt;0.05),"abc",IF(AND(Q2&gt;0.05,S2&gt;0.05),"ab",IF(AND(Q2&gt;0.05,U2&gt;0.05),"ac",IF(AND(S2&gt;0.05,U2&gt;0.05),"bc",IF(Q2&gt;0.05,"a",IF(S2&gt;0.05,"b",IF(U2&gt;0.05,"c","")))))))</f>
        <v>a</v>
      </c>
      <c r="F2">
        <v>0</v>
      </c>
      <c r="G2">
        <v>0.23</v>
      </c>
      <c r="H2" t="str">
        <f>IF(AND(Q2&gt;0.05,W2&gt;0.05,Y2&gt;0.05),"abc",IF(AND(Q2&gt;0.05,W2&gt;0.05),"ab",IF(AND(Q2&gt;0.05,Y2&gt;0.05),"ac",IF(AND(W2&gt;0.05,Y2&gt;0.05),"bc",IF(Q2&gt;0.05,"a",IF(W2&gt;0.05,"b",IF(Y2&gt;0.05,"c","")))))))</f>
        <v>ab</v>
      </c>
      <c r="I2">
        <v>0</v>
      </c>
      <c r="J2">
        <v>0.17</v>
      </c>
      <c r="K2" t="str">
        <f>IF(AND(S2&gt;0.05,W2&gt;0.05,AA2&gt;0.05),"abc",IF(AND(S2&gt;0.05,W2&gt;0.05),"ab",IF(AND(S2&gt;0.05,AA2&gt;0.05),"ac",IF(AND(W2&gt;0.05,AA2&gt;0.05),"bc",IF(S2&gt;0.05,"a",IF(W2&gt;0.05,"b",IF(AA2&gt;0.05,"c","")))))))</f>
        <v>bc</v>
      </c>
      <c r="L2">
        <v>0</v>
      </c>
      <c r="M2">
        <v>0.13</v>
      </c>
      <c r="N2" t="str">
        <f>IF(AND(U2&gt;0.05,Y2&gt;0.05,AA2&gt;0.05),"abc",IF(AND(U2&gt;0.05,Y2&gt;0.05),"ab",IF(AND(U2&gt;0.05,AA2&gt;0.05),"ac",IF(AND(Y2&gt;0.05,AA2&gt;0.05),"bc",IF(U2&gt;0.05,"a",IF(Y2&gt;0.05,"b",IF(AA2&gt;0.05,"c","")))))))</f>
        <v>c</v>
      </c>
      <c r="O2">
        <v>0</v>
      </c>
      <c r="P2">
        <v>0.74</v>
      </c>
      <c r="Q2">
        <v>0.46200000000000002</v>
      </c>
      <c r="R2">
        <v>2.4500000000000002</v>
      </c>
      <c r="S2">
        <v>1.4E-2</v>
      </c>
      <c r="T2">
        <v>3.51</v>
      </c>
      <c r="U2">
        <v>0</v>
      </c>
      <c r="V2">
        <v>1.72</v>
      </c>
      <c r="W2">
        <v>8.5999999999999993E-2</v>
      </c>
      <c r="X2">
        <v>2.77</v>
      </c>
      <c r="Y2">
        <v>6.0000000000000001E-3</v>
      </c>
      <c r="Z2">
        <v>1.06</v>
      </c>
      <c r="AA2">
        <v>0.29099999999999998</v>
      </c>
    </row>
    <row r="3" spans="1:27" x14ac:dyDescent="0.3">
      <c r="A3" t="s">
        <v>57</v>
      </c>
      <c r="B3" t="s">
        <v>22</v>
      </c>
      <c r="C3" t="s">
        <v>24</v>
      </c>
      <c r="D3">
        <v>7.0000000000000007E-2</v>
      </c>
      <c r="E3" t="str">
        <f t="shared" ref="E3:E26" si="0">IF(AND(Q3&gt;0.05,S3&gt;0.05,U3&gt;0.05),"abc",IF(AND(Q3&gt;0.05,S3&gt;0.05),"ab",IF(AND(Q3&gt;0.05,U3&gt;0.05),"ac",IF(AND(S3&gt;0.05,U3&gt;0.05),"bc",IF(Q3&gt;0.05,"a",IF(S3&gt;0.05,"b",IF(U3&gt;0.05,"c","")))))))</f>
        <v/>
      </c>
      <c r="F3">
        <v>4.0000000000000001E-3</v>
      </c>
      <c r="G3">
        <v>0</v>
      </c>
      <c r="H3" t="str">
        <f t="shared" ref="H3:H26" si="1">IF(AND(Q3&gt;0.05,W3&gt;0.05,Y3&gt;0.05),"abc",IF(AND(Q3&gt;0.05,W3&gt;0.05),"ab",IF(AND(Q3&gt;0.05,Y3&gt;0.05),"ac",IF(AND(W3&gt;0.05,Y3&gt;0.05),"bc",IF(Q3&gt;0.05,"a",IF(W3&gt;0.05,"b",IF(Y3&gt;0.05,"c","")))))))</f>
        <v/>
      </c>
      <c r="I3">
        <v>0.97699999999999998</v>
      </c>
      <c r="J3">
        <v>-0.08</v>
      </c>
      <c r="K3" t="str">
        <f t="shared" ref="K3:K26" si="2">IF(AND(S3&gt;0.05,W3&gt;0.05,AA3&gt;0.05),"abc",IF(AND(S3&gt;0.05,W3&gt;0.05),"ab",IF(AND(S3&gt;0.05,AA3&gt;0.05),"ac",IF(AND(W3&gt;0.05,AA3&gt;0.05),"bc",IF(S3&gt;0.05,"a",IF(W3&gt;0.05,"b",IF(AA3&gt;0.05,"c","")))))))</f>
        <v/>
      </c>
      <c r="L3">
        <v>1E-3</v>
      </c>
      <c r="M3">
        <v>-0.15</v>
      </c>
      <c r="N3" t="str">
        <f t="shared" ref="N3:N26" si="3">IF(AND(U3&gt;0.05,Y3&gt;0.05,AA3&gt;0.05),"abc",IF(AND(U3&gt;0.05,Y3&gt;0.05),"ab",IF(AND(U3&gt;0.05,AA3&gt;0.05),"ac",IF(AND(Y3&gt;0.05,AA3&gt;0.05),"bc",IF(U3&gt;0.05,"a",IF(Y3&gt;0.05,"b",IF(AA3&gt;0.05,"c","")))))))</f>
        <v/>
      </c>
      <c r="O3">
        <v>0</v>
      </c>
      <c r="P3">
        <v>2.08</v>
      </c>
      <c r="Q3">
        <v>3.6999999999999998E-2</v>
      </c>
      <c r="R3">
        <v>4.37</v>
      </c>
      <c r="S3">
        <v>0</v>
      </c>
      <c r="T3">
        <v>6.57</v>
      </c>
      <c r="U3">
        <v>0</v>
      </c>
      <c r="V3">
        <v>2.29</v>
      </c>
      <c r="W3">
        <v>2.1999999999999999E-2</v>
      </c>
      <c r="X3">
        <v>4.49</v>
      </c>
      <c r="Y3">
        <v>0</v>
      </c>
      <c r="Z3">
        <v>2.2200000000000002</v>
      </c>
      <c r="AA3">
        <v>2.7E-2</v>
      </c>
    </row>
    <row r="4" spans="1:27" x14ac:dyDescent="0.3">
      <c r="A4" t="s">
        <v>55</v>
      </c>
      <c r="B4" t="s">
        <v>22</v>
      </c>
      <c r="C4" t="s">
        <v>25</v>
      </c>
      <c r="D4">
        <v>0.16</v>
      </c>
      <c r="E4" t="str">
        <f t="shared" si="0"/>
        <v>a</v>
      </c>
      <c r="F4">
        <v>0</v>
      </c>
      <c r="G4">
        <v>0.13</v>
      </c>
      <c r="H4" t="str">
        <f t="shared" si="1"/>
        <v>a</v>
      </c>
      <c r="I4">
        <v>0</v>
      </c>
      <c r="J4">
        <v>0.05</v>
      </c>
      <c r="K4" t="str">
        <f t="shared" si="2"/>
        <v>c</v>
      </c>
      <c r="L4">
        <v>5.0999999999999997E-2</v>
      </c>
      <c r="M4">
        <v>0</v>
      </c>
      <c r="N4" t="str">
        <f t="shared" si="3"/>
        <v>c</v>
      </c>
      <c r="O4">
        <v>0.95</v>
      </c>
      <c r="P4">
        <v>1.1000000000000001</v>
      </c>
      <c r="Q4">
        <v>0.27</v>
      </c>
      <c r="R4">
        <v>3.46</v>
      </c>
      <c r="S4">
        <v>1E-3</v>
      </c>
      <c r="T4">
        <v>4.88</v>
      </c>
      <c r="U4">
        <v>0</v>
      </c>
      <c r="V4">
        <v>2.35</v>
      </c>
      <c r="W4">
        <v>1.9E-2</v>
      </c>
      <c r="X4">
        <v>3.77</v>
      </c>
      <c r="Y4">
        <v>0</v>
      </c>
      <c r="Z4">
        <v>1.43</v>
      </c>
      <c r="AA4">
        <v>0.154</v>
      </c>
    </row>
    <row r="5" spans="1:27" x14ac:dyDescent="0.3">
      <c r="B5" t="s">
        <v>22</v>
      </c>
      <c r="C5" t="s">
        <v>26</v>
      </c>
      <c r="D5">
        <v>-0.01</v>
      </c>
      <c r="E5" t="str">
        <f t="shared" si="0"/>
        <v>a</v>
      </c>
      <c r="F5">
        <v>0.58099999999999996</v>
      </c>
      <c r="G5">
        <v>-0.06</v>
      </c>
      <c r="H5" t="str">
        <f t="shared" si="1"/>
        <v>ac</v>
      </c>
      <c r="I5">
        <v>1.0999999999999999E-2</v>
      </c>
      <c r="J5">
        <v>-0.15</v>
      </c>
      <c r="K5" t="str">
        <f t="shared" si="2"/>
        <v>c</v>
      </c>
      <c r="L5">
        <v>0</v>
      </c>
      <c r="M5">
        <v>-0.11</v>
      </c>
      <c r="N5" t="str">
        <f t="shared" si="3"/>
        <v>bc</v>
      </c>
      <c r="O5">
        <v>0</v>
      </c>
      <c r="P5">
        <v>1.41</v>
      </c>
      <c r="Q5">
        <v>0.16</v>
      </c>
      <c r="R5">
        <v>3.95</v>
      </c>
      <c r="S5">
        <v>0</v>
      </c>
      <c r="T5">
        <v>2.93</v>
      </c>
      <c r="U5">
        <v>3.0000000000000001E-3</v>
      </c>
      <c r="V5">
        <v>2.5499999999999998</v>
      </c>
      <c r="W5">
        <v>1.0999999999999999E-2</v>
      </c>
      <c r="X5">
        <v>1.52</v>
      </c>
      <c r="Y5">
        <v>0.129</v>
      </c>
      <c r="Z5">
        <v>-1.03</v>
      </c>
      <c r="AA5">
        <v>0.30299999999999999</v>
      </c>
    </row>
    <row r="6" spans="1:27" x14ac:dyDescent="0.3">
      <c r="B6" t="s">
        <v>22</v>
      </c>
      <c r="C6" t="s">
        <v>27</v>
      </c>
      <c r="D6">
        <v>0.32</v>
      </c>
      <c r="E6" t="str">
        <f t="shared" si="0"/>
        <v>abc</v>
      </c>
      <c r="F6">
        <v>0</v>
      </c>
      <c r="G6">
        <v>0.28000000000000003</v>
      </c>
      <c r="H6" t="str">
        <f t="shared" si="1"/>
        <v>abc</v>
      </c>
      <c r="I6">
        <v>0</v>
      </c>
      <c r="J6">
        <v>0.34</v>
      </c>
      <c r="K6" t="str">
        <f t="shared" si="2"/>
        <v>abc</v>
      </c>
      <c r="L6">
        <v>0</v>
      </c>
      <c r="M6">
        <v>0.34</v>
      </c>
      <c r="N6" t="str">
        <f t="shared" si="3"/>
        <v>abc</v>
      </c>
      <c r="O6">
        <v>0</v>
      </c>
      <c r="P6">
        <v>1.26</v>
      </c>
      <c r="Q6">
        <v>0.20699999999999999</v>
      </c>
      <c r="R6">
        <v>-0.52</v>
      </c>
      <c r="S6">
        <v>0.60599999999999998</v>
      </c>
      <c r="T6">
        <v>-0.68</v>
      </c>
      <c r="U6">
        <v>0.497</v>
      </c>
      <c r="V6">
        <v>-1.79</v>
      </c>
      <c r="W6">
        <v>7.3999999999999996E-2</v>
      </c>
      <c r="X6">
        <v>-1.95</v>
      </c>
      <c r="Y6">
        <v>5.0999999999999997E-2</v>
      </c>
      <c r="Z6">
        <v>-0.16</v>
      </c>
      <c r="AA6">
        <v>0.871</v>
      </c>
    </row>
    <row r="7" spans="1:27" x14ac:dyDescent="0.3">
      <c r="B7" t="s">
        <v>28</v>
      </c>
      <c r="C7" t="s">
        <v>29</v>
      </c>
      <c r="D7">
        <v>0.13</v>
      </c>
      <c r="E7" t="str">
        <f t="shared" si="0"/>
        <v>a</v>
      </c>
      <c r="F7">
        <v>0</v>
      </c>
      <c r="G7">
        <v>0.14000000000000001</v>
      </c>
      <c r="H7" t="str">
        <f t="shared" si="1"/>
        <v>a</v>
      </c>
      <c r="I7">
        <v>0</v>
      </c>
      <c r="J7">
        <v>0.22</v>
      </c>
      <c r="K7" t="str">
        <f t="shared" si="2"/>
        <v>c</v>
      </c>
      <c r="L7">
        <v>0</v>
      </c>
      <c r="M7">
        <v>0.23</v>
      </c>
      <c r="N7" t="str">
        <f t="shared" si="3"/>
        <v>c</v>
      </c>
      <c r="O7">
        <v>0</v>
      </c>
      <c r="P7">
        <v>-0.32</v>
      </c>
      <c r="Q7">
        <v>0.751</v>
      </c>
      <c r="R7">
        <v>-2.62</v>
      </c>
      <c r="S7">
        <v>8.9999999999999993E-3</v>
      </c>
      <c r="T7">
        <v>-2.92</v>
      </c>
      <c r="U7">
        <v>4.0000000000000001E-3</v>
      </c>
      <c r="V7">
        <v>-2.2999999999999998</v>
      </c>
      <c r="W7">
        <v>2.1000000000000001E-2</v>
      </c>
      <c r="X7">
        <v>-2.6</v>
      </c>
      <c r="Y7">
        <v>8.9999999999999993E-3</v>
      </c>
      <c r="Z7">
        <v>-0.3</v>
      </c>
      <c r="AA7">
        <v>0.76500000000000001</v>
      </c>
    </row>
    <row r="8" spans="1:27" x14ac:dyDescent="0.3">
      <c r="B8" t="s">
        <v>28</v>
      </c>
      <c r="C8" t="s">
        <v>30</v>
      </c>
      <c r="D8">
        <v>0.04</v>
      </c>
      <c r="E8" t="str">
        <f t="shared" si="0"/>
        <v>ab</v>
      </c>
      <c r="F8">
        <v>0.121</v>
      </c>
      <c r="G8">
        <v>0.04</v>
      </c>
      <c r="H8" t="str">
        <f t="shared" si="1"/>
        <v>ab</v>
      </c>
      <c r="I8">
        <v>6.8000000000000005E-2</v>
      </c>
      <c r="J8">
        <v>7.0000000000000007E-2</v>
      </c>
      <c r="K8" t="str">
        <f t="shared" si="2"/>
        <v>abc</v>
      </c>
      <c r="L8">
        <v>3.0000000000000001E-3</v>
      </c>
      <c r="M8">
        <v>0.12</v>
      </c>
      <c r="N8" t="str">
        <f t="shared" si="3"/>
        <v>c</v>
      </c>
      <c r="O8">
        <v>0</v>
      </c>
      <c r="P8">
        <v>-0.19</v>
      </c>
      <c r="Q8">
        <v>0.84899999999999998</v>
      </c>
      <c r="R8">
        <v>-0.99</v>
      </c>
      <c r="S8">
        <v>0.32300000000000001</v>
      </c>
      <c r="T8">
        <v>-2.39</v>
      </c>
      <c r="U8">
        <v>1.7000000000000001E-2</v>
      </c>
      <c r="V8">
        <v>-0.8</v>
      </c>
      <c r="W8">
        <v>0.42499999999999999</v>
      </c>
      <c r="X8">
        <v>-2.2000000000000002</v>
      </c>
      <c r="Y8">
        <v>2.8000000000000001E-2</v>
      </c>
      <c r="Z8">
        <v>-1.41</v>
      </c>
      <c r="AA8">
        <v>0.159</v>
      </c>
    </row>
    <row r="9" spans="1:27" x14ac:dyDescent="0.3">
      <c r="B9" t="s">
        <v>28</v>
      </c>
      <c r="C9" t="s">
        <v>31</v>
      </c>
      <c r="D9">
        <v>0.17</v>
      </c>
      <c r="E9" t="str">
        <f t="shared" si="0"/>
        <v>abc</v>
      </c>
      <c r="F9">
        <v>0</v>
      </c>
      <c r="G9">
        <v>0.18</v>
      </c>
      <c r="H9" t="str">
        <f t="shared" si="1"/>
        <v>abc</v>
      </c>
      <c r="I9">
        <v>0</v>
      </c>
      <c r="J9">
        <v>0.21</v>
      </c>
      <c r="K9" t="str">
        <f t="shared" si="2"/>
        <v>abc</v>
      </c>
      <c r="L9">
        <v>0</v>
      </c>
      <c r="M9">
        <v>0.23</v>
      </c>
      <c r="N9" t="str">
        <f t="shared" si="3"/>
        <v>abc</v>
      </c>
      <c r="O9">
        <v>0</v>
      </c>
      <c r="P9">
        <v>-0.24</v>
      </c>
      <c r="Q9">
        <v>0.80800000000000005</v>
      </c>
      <c r="R9">
        <v>-1.36</v>
      </c>
      <c r="S9">
        <v>0.17499999999999999</v>
      </c>
      <c r="T9">
        <v>-1.89</v>
      </c>
      <c r="U9">
        <v>5.8000000000000003E-2</v>
      </c>
      <c r="V9">
        <v>-1.1100000000000001</v>
      </c>
      <c r="W9">
        <v>0.26600000000000001</v>
      </c>
      <c r="X9">
        <v>-1.65</v>
      </c>
      <c r="Y9">
        <v>9.9000000000000005E-2</v>
      </c>
      <c r="Z9">
        <v>-0.54</v>
      </c>
      <c r="AA9">
        <v>0.59099999999999997</v>
      </c>
    </row>
    <row r="10" spans="1:27" x14ac:dyDescent="0.3">
      <c r="B10" t="s">
        <v>32</v>
      </c>
      <c r="C10" t="s">
        <v>33</v>
      </c>
      <c r="D10">
        <v>0.19</v>
      </c>
      <c r="E10" t="str">
        <f t="shared" si="0"/>
        <v>ac</v>
      </c>
      <c r="F10">
        <v>0</v>
      </c>
      <c r="G10">
        <v>0.17</v>
      </c>
      <c r="H10" t="str">
        <f t="shared" si="1"/>
        <v>abc</v>
      </c>
      <c r="I10">
        <v>0</v>
      </c>
      <c r="J10">
        <v>0.12</v>
      </c>
      <c r="K10" t="str">
        <f t="shared" si="2"/>
        <v>bc</v>
      </c>
      <c r="L10">
        <v>0</v>
      </c>
      <c r="M10">
        <v>0.13</v>
      </c>
      <c r="N10" t="str">
        <f t="shared" si="3"/>
        <v>abc</v>
      </c>
      <c r="O10">
        <v>0</v>
      </c>
      <c r="P10">
        <v>0.45</v>
      </c>
      <c r="Q10">
        <v>0.65100000000000002</v>
      </c>
      <c r="R10">
        <v>2.11</v>
      </c>
      <c r="S10">
        <v>3.5000000000000003E-2</v>
      </c>
      <c r="T10">
        <v>1.7</v>
      </c>
      <c r="U10">
        <v>8.8999999999999996E-2</v>
      </c>
      <c r="V10">
        <v>1.65</v>
      </c>
      <c r="W10">
        <v>9.8000000000000004E-2</v>
      </c>
      <c r="X10">
        <v>1.25</v>
      </c>
      <c r="Y10">
        <v>0.21199999999999999</v>
      </c>
      <c r="Z10">
        <v>-0.41</v>
      </c>
      <c r="AA10">
        <v>0.68300000000000005</v>
      </c>
    </row>
    <row r="11" spans="1:27" x14ac:dyDescent="0.3">
      <c r="B11" t="s">
        <v>32</v>
      </c>
      <c r="C11" t="s">
        <v>34</v>
      </c>
      <c r="D11">
        <v>0.03</v>
      </c>
      <c r="E11" t="str">
        <f t="shared" si="0"/>
        <v>bc</v>
      </c>
      <c r="F11">
        <v>0.23200000000000001</v>
      </c>
      <c r="G11">
        <v>0.11</v>
      </c>
      <c r="H11" t="str">
        <f t="shared" si="1"/>
        <v>c</v>
      </c>
      <c r="I11">
        <v>0</v>
      </c>
      <c r="J11">
        <v>0.04</v>
      </c>
      <c r="K11" t="str">
        <f t="shared" si="2"/>
        <v>ac</v>
      </c>
      <c r="L11">
        <v>0.124</v>
      </c>
      <c r="M11">
        <v>0.05</v>
      </c>
      <c r="N11" t="str">
        <f t="shared" si="3"/>
        <v>abc</v>
      </c>
      <c r="O11">
        <v>3.9E-2</v>
      </c>
      <c r="P11">
        <v>-2.46</v>
      </c>
      <c r="Q11">
        <v>1.4E-2</v>
      </c>
      <c r="R11">
        <v>-0.24</v>
      </c>
      <c r="S11">
        <v>0.81299999999999994</v>
      </c>
      <c r="T11">
        <v>-0.61</v>
      </c>
      <c r="U11">
        <v>0.54300000000000004</v>
      </c>
      <c r="V11">
        <v>2.2400000000000002</v>
      </c>
      <c r="W11">
        <v>2.5000000000000001E-2</v>
      </c>
      <c r="X11">
        <v>1.87</v>
      </c>
      <c r="Y11">
        <v>6.2E-2</v>
      </c>
      <c r="Z11">
        <v>-0.37</v>
      </c>
      <c r="AA11">
        <v>0.70899999999999996</v>
      </c>
    </row>
    <row r="12" spans="1:27" x14ac:dyDescent="0.3">
      <c r="B12" t="s">
        <v>32</v>
      </c>
      <c r="C12" t="s">
        <v>35</v>
      </c>
      <c r="D12">
        <v>0.06</v>
      </c>
      <c r="E12" t="str">
        <f t="shared" si="0"/>
        <v>abc</v>
      </c>
      <c r="F12">
        <v>2.1999999999999999E-2</v>
      </c>
      <c r="G12">
        <v>0.06</v>
      </c>
      <c r="H12" t="str">
        <f t="shared" si="1"/>
        <v>abc</v>
      </c>
      <c r="I12">
        <v>8.9999999999999993E-3</v>
      </c>
      <c r="J12">
        <v>0</v>
      </c>
      <c r="K12" t="str">
        <f t="shared" si="2"/>
        <v>abc</v>
      </c>
      <c r="L12">
        <v>0.999</v>
      </c>
      <c r="M12">
        <v>0.02</v>
      </c>
      <c r="N12" t="str">
        <f t="shared" si="3"/>
        <v>abc</v>
      </c>
      <c r="O12">
        <v>0.34399999999999997</v>
      </c>
      <c r="P12">
        <v>-0.23</v>
      </c>
      <c r="Q12">
        <v>0.81499999999999995</v>
      </c>
      <c r="R12">
        <v>1.62</v>
      </c>
      <c r="S12">
        <v>0.105</v>
      </c>
      <c r="T12">
        <v>0.96</v>
      </c>
      <c r="U12">
        <v>0.33900000000000002</v>
      </c>
      <c r="V12">
        <v>1.86</v>
      </c>
      <c r="W12">
        <v>6.3E-2</v>
      </c>
      <c r="X12">
        <v>1.19</v>
      </c>
      <c r="Y12">
        <v>0.23400000000000001</v>
      </c>
      <c r="Z12">
        <v>-0.67</v>
      </c>
      <c r="AA12">
        <v>0.504</v>
      </c>
    </row>
    <row r="13" spans="1:27" x14ac:dyDescent="0.3">
      <c r="B13" t="s">
        <v>32</v>
      </c>
      <c r="C13" t="s">
        <v>36</v>
      </c>
      <c r="D13">
        <v>0.06</v>
      </c>
      <c r="E13" t="str">
        <f t="shared" si="0"/>
        <v>a</v>
      </c>
      <c r="F13">
        <v>8.9999999999999993E-3</v>
      </c>
      <c r="G13">
        <v>0.01</v>
      </c>
      <c r="H13" t="str">
        <f t="shared" si="1"/>
        <v>a</v>
      </c>
      <c r="I13">
        <v>0.754</v>
      </c>
      <c r="J13">
        <v>-0.09</v>
      </c>
      <c r="K13" t="str">
        <f t="shared" si="2"/>
        <v>c</v>
      </c>
      <c r="L13">
        <v>0</v>
      </c>
      <c r="M13">
        <v>-0.1</v>
      </c>
      <c r="N13" t="str">
        <f t="shared" si="3"/>
        <v>c</v>
      </c>
      <c r="O13">
        <v>0</v>
      </c>
      <c r="P13">
        <v>1.62</v>
      </c>
      <c r="Q13">
        <v>0.104</v>
      </c>
      <c r="R13">
        <v>4.5</v>
      </c>
      <c r="S13">
        <v>0</v>
      </c>
      <c r="T13">
        <v>4.9400000000000004</v>
      </c>
      <c r="U13">
        <v>0</v>
      </c>
      <c r="V13">
        <v>2.88</v>
      </c>
      <c r="W13">
        <v>4.0000000000000001E-3</v>
      </c>
      <c r="X13">
        <v>3.31</v>
      </c>
      <c r="Y13">
        <v>1E-3</v>
      </c>
      <c r="Z13">
        <v>0.43</v>
      </c>
      <c r="AA13">
        <v>0.66400000000000003</v>
      </c>
    </row>
    <row r="14" spans="1:27" x14ac:dyDescent="0.3">
      <c r="B14" t="s">
        <v>32</v>
      </c>
      <c r="C14" t="s">
        <v>37</v>
      </c>
      <c r="D14">
        <v>0.04</v>
      </c>
      <c r="E14" t="str">
        <f t="shared" si="0"/>
        <v>ac</v>
      </c>
      <c r="F14">
        <v>7.2999999999999995E-2</v>
      </c>
      <c r="G14">
        <v>0.05</v>
      </c>
      <c r="H14" t="str">
        <f t="shared" si="1"/>
        <v>ac</v>
      </c>
      <c r="I14">
        <v>4.3999999999999997E-2</v>
      </c>
      <c r="J14">
        <v>-0.02</v>
      </c>
      <c r="K14" t="str">
        <f t="shared" si="2"/>
        <v>c</v>
      </c>
      <c r="L14">
        <v>0.312</v>
      </c>
      <c r="M14">
        <v>0.01</v>
      </c>
      <c r="N14" t="str">
        <f t="shared" si="3"/>
        <v>abc</v>
      </c>
      <c r="O14">
        <v>0.75900000000000001</v>
      </c>
      <c r="P14">
        <v>-0.15</v>
      </c>
      <c r="Q14">
        <v>0.878</v>
      </c>
      <c r="R14">
        <v>1.98</v>
      </c>
      <c r="S14">
        <v>4.7E-2</v>
      </c>
      <c r="T14">
        <v>1.06</v>
      </c>
      <c r="U14">
        <v>0.29099999999999998</v>
      </c>
      <c r="V14">
        <v>2.14</v>
      </c>
      <c r="W14">
        <v>3.2000000000000001E-2</v>
      </c>
      <c r="X14">
        <v>1.21</v>
      </c>
      <c r="Y14">
        <v>0.22600000000000001</v>
      </c>
      <c r="Z14">
        <v>-0.93</v>
      </c>
      <c r="AA14">
        <v>0.35199999999999998</v>
      </c>
    </row>
    <row r="15" spans="1:27" x14ac:dyDescent="0.3">
      <c r="B15" t="s">
        <v>38</v>
      </c>
      <c r="C15" t="s">
        <v>39</v>
      </c>
      <c r="D15">
        <v>0.02</v>
      </c>
      <c r="E15" t="str">
        <f t="shared" si="0"/>
        <v>abc</v>
      </c>
      <c r="F15">
        <v>0.52</v>
      </c>
      <c r="G15">
        <v>-0.03</v>
      </c>
      <c r="H15" t="str">
        <f t="shared" si="1"/>
        <v>abc</v>
      </c>
      <c r="I15">
        <v>0.155</v>
      </c>
      <c r="J15">
        <v>-0.01</v>
      </c>
      <c r="K15" t="str">
        <f t="shared" si="2"/>
        <v>abc</v>
      </c>
      <c r="L15">
        <v>0.75900000000000001</v>
      </c>
      <c r="M15">
        <v>0.01</v>
      </c>
      <c r="N15" t="str">
        <f t="shared" si="3"/>
        <v>abc</v>
      </c>
      <c r="O15">
        <v>0.68500000000000005</v>
      </c>
      <c r="P15">
        <v>1.46</v>
      </c>
      <c r="Q15">
        <v>0.14399999999999999</v>
      </c>
      <c r="R15">
        <v>0.67</v>
      </c>
      <c r="S15">
        <v>0.501</v>
      </c>
      <c r="T15">
        <v>0.17</v>
      </c>
      <c r="U15">
        <v>0.86499999999999999</v>
      </c>
      <c r="V15">
        <v>-0.79</v>
      </c>
      <c r="W15">
        <v>0.42799999999999999</v>
      </c>
      <c r="X15">
        <v>-1.3</v>
      </c>
      <c r="Y15">
        <v>0.19500000000000001</v>
      </c>
      <c r="Z15">
        <v>-0.5</v>
      </c>
      <c r="AA15">
        <v>0.61399999999999999</v>
      </c>
    </row>
    <row r="16" spans="1:27" x14ac:dyDescent="0.3">
      <c r="B16" t="s">
        <v>40</v>
      </c>
      <c r="C16" t="s">
        <v>41</v>
      </c>
      <c r="D16">
        <v>0.25</v>
      </c>
      <c r="E16" t="str">
        <f t="shared" si="0"/>
        <v>bc</v>
      </c>
      <c r="F16">
        <v>0</v>
      </c>
      <c r="G16">
        <v>0.19</v>
      </c>
      <c r="H16" t="str">
        <f t="shared" si="1"/>
        <v>b</v>
      </c>
      <c r="I16">
        <v>0</v>
      </c>
      <c r="J16">
        <v>0.23</v>
      </c>
      <c r="K16" t="str">
        <f t="shared" si="2"/>
        <v>abc</v>
      </c>
      <c r="L16">
        <v>0</v>
      </c>
      <c r="M16">
        <v>0.26</v>
      </c>
      <c r="N16" t="str">
        <f t="shared" si="3"/>
        <v>ac</v>
      </c>
      <c r="O16">
        <v>0</v>
      </c>
      <c r="P16">
        <v>2</v>
      </c>
      <c r="Q16">
        <v>4.4999999999999998E-2</v>
      </c>
      <c r="R16">
        <v>0.57999999999999996</v>
      </c>
      <c r="S16">
        <v>0.56000000000000005</v>
      </c>
      <c r="T16">
        <v>-0.34</v>
      </c>
      <c r="U16">
        <v>0.73399999999999999</v>
      </c>
      <c r="V16">
        <v>-1.43</v>
      </c>
      <c r="W16">
        <v>0.154</v>
      </c>
      <c r="X16">
        <v>-2.35</v>
      </c>
      <c r="Y16">
        <v>1.9E-2</v>
      </c>
      <c r="Z16">
        <v>-0.93</v>
      </c>
      <c r="AA16">
        <v>0.35499999999999998</v>
      </c>
    </row>
    <row r="17" spans="2:27" x14ac:dyDescent="0.3">
      <c r="B17" t="s">
        <v>40</v>
      </c>
      <c r="C17" t="s">
        <v>42</v>
      </c>
      <c r="D17">
        <v>0.14000000000000001</v>
      </c>
      <c r="E17" t="str">
        <f t="shared" si="0"/>
        <v>abc</v>
      </c>
      <c r="F17">
        <v>0</v>
      </c>
      <c r="G17">
        <v>0.15</v>
      </c>
      <c r="H17" t="str">
        <f t="shared" si="1"/>
        <v>abc</v>
      </c>
      <c r="I17">
        <v>0</v>
      </c>
      <c r="J17">
        <v>0.18</v>
      </c>
      <c r="K17" t="str">
        <f t="shared" si="2"/>
        <v>abc</v>
      </c>
      <c r="L17">
        <v>0</v>
      </c>
      <c r="M17">
        <v>0.15</v>
      </c>
      <c r="N17" t="str">
        <f t="shared" si="3"/>
        <v>abc</v>
      </c>
      <c r="O17">
        <v>0</v>
      </c>
      <c r="P17">
        <v>-0.34</v>
      </c>
      <c r="Q17">
        <v>0.73299999999999998</v>
      </c>
      <c r="R17">
        <v>-1.38</v>
      </c>
      <c r="S17">
        <v>0.16700000000000001</v>
      </c>
      <c r="T17">
        <v>-0.45</v>
      </c>
      <c r="U17">
        <v>0.65500000000000003</v>
      </c>
      <c r="V17">
        <v>-1.04</v>
      </c>
      <c r="W17">
        <v>0.29799999999999999</v>
      </c>
      <c r="X17">
        <v>-0.1</v>
      </c>
      <c r="Y17">
        <v>0.91700000000000004</v>
      </c>
      <c r="Z17">
        <v>0.94</v>
      </c>
      <c r="AA17">
        <v>0.34699999999999998</v>
      </c>
    </row>
    <row r="18" spans="2:27" x14ac:dyDescent="0.3">
      <c r="B18" t="s">
        <v>40</v>
      </c>
      <c r="C18" t="s">
        <v>43</v>
      </c>
      <c r="D18">
        <v>-0.02</v>
      </c>
      <c r="E18" t="str">
        <f t="shared" si="0"/>
        <v>abc</v>
      </c>
      <c r="F18">
        <v>0.44800000000000001</v>
      </c>
      <c r="G18">
        <v>-0.03</v>
      </c>
      <c r="H18" t="str">
        <f t="shared" si="1"/>
        <v>abc</v>
      </c>
      <c r="I18">
        <v>0.156</v>
      </c>
      <c r="J18">
        <v>0.02</v>
      </c>
      <c r="K18" t="str">
        <f t="shared" si="2"/>
        <v>abc</v>
      </c>
      <c r="L18">
        <v>0.51100000000000001</v>
      </c>
      <c r="M18">
        <v>0.02</v>
      </c>
      <c r="N18" t="str">
        <f t="shared" si="3"/>
        <v>abc</v>
      </c>
      <c r="O18">
        <v>0.41</v>
      </c>
      <c r="P18">
        <v>0.47</v>
      </c>
      <c r="Q18">
        <v>0.64200000000000002</v>
      </c>
      <c r="R18">
        <v>-1</v>
      </c>
      <c r="S18">
        <v>0.317</v>
      </c>
      <c r="T18">
        <v>-1.1200000000000001</v>
      </c>
      <c r="U18">
        <v>0.26300000000000001</v>
      </c>
      <c r="V18">
        <v>-1.47</v>
      </c>
      <c r="W18">
        <v>0.14199999999999999</v>
      </c>
      <c r="X18">
        <v>-1.59</v>
      </c>
      <c r="Y18">
        <v>0.113</v>
      </c>
      <c r="Z18">
        <v>-0.12</v>
      </c>
      <c r="AA18">
        <v>0.90600000000000003</v>
      </c>
    </row>
    <row r="19" spans="2:27" x14ac:dyDescent="0.3">
      <c r="C19" t="s">
        <v>44</v>
      </c>
      <c r="D19">
        <v>0.25</v>
      </c>
      <c r="E19" t="str">
        <f t="shared" si="0"/>
        <v/>
      </c>
      <c r="G19">
        <v>0.24</v>
      </c>
      <c r="H19" t="str">
        <f t="shared" si="1"/>
        <v>bc</v>
      </c>
      <c r="J19">
        <v>0.25</v>
      </c>
      <c r="K19" t="str">
        <f t="shared" si="2"/>
        <v>bc</v>
      </c>
      <c r="M19">
        <v>0.25</v>
      </c>
      <c r="N19" t="str">
        <f t="shared" si="3"/>
        <v>bc</v>
      </c>
      <c r="P19">
        <v>-2.14</v>
      </c>
      <c r="Q19">
        <v>3.3000000000000002E-2</v>
      </c>
      <c r="R19">
        <v>-2.4500000000000002</v>
      </c>
      <c r="S19">
        <v>1.4E-2</v>
      </c>
      <c r="T19">
        <v>-2.4500000000000002</v>
      </c>
      <c r="U19">
        <v>1.4E-2</v>
      </c>
      <c r="V19">
        <v>-0.31</v>
      </c>
      <c r="W19">
        <v>0.755</v>
      </c>
      <c r="X19">
        <v>-0.31</v>
      </c>
      <c r="Y19">
        <v>0.755</v>
      </c>
      <c r="Z19">
        <v>0</v>
      </c>
      <c r="AA19">
        <v>1</v>
      </c>
    </row>
    <row r="20" spans="2:27" x14ac:dyDescent="0.3">
      <c r="C20" t="s">
        <v>45</v>
      </c>
      <c r="E20" t="str">
        <f t="shared" si="0"/>
        <v/>
      </c>
      <c r="H20" t="str">
        <f t="shared" si="1"/>
        <v/>
      </c>
      <c r="K20" t="str">
        <f t="shared" si="2"/>
        <v/>
      </c>
      <c r="N20" t="str">
        <f t="shared" si="3"/>
        <v/>
      </c>
    </row>
    <row r="21" spans="2:27" x14ac:dyDescent="0.3">
      <c r="C21" t="s">
        <v>46</v>
      </c>
      <c r="D21">
        <v>0.22</v>
      </c>
      <c r="E21" t="str">
        <f t="shared" si="0"/>
        <v>a</v>
      </c>
      <c r="F21">
        <v>0</v>
      </c>
      <c r="G21">
        <v>0.17</v>
      </c>
      <c r="H21" t="str">
        <f t="shared" si="1"/>
        <v>a</v>
      </c>
      <c r="I21">
        <v>0</v>
      </c>
      <c r="J21">
        <v>0.06</v>
      </c>
      <c r="K21" t="str">
        <f t="shared" si="2"/>
        <v>c</v>
      </c>
      <c r="L21">
        <v>8.9999999999999993E-3</v>
      </c>
      <c r="M21">
        <v>0.02</v>
      </c>
      <c r="N21" t="str">
        <f t="shared" si="3"/>
        <v>c</v>
      </c>
      <c r="O21">
        <v>0.39200000000000002</v>
      </c>
      <c r="P21">
        <v>1.72</v>
      </c>
      <c r="Q21">
        <v>8.5999999999999993E-2</v>
      </c>
      <c r="R21">
        <v>4.8499999999999996</v>
      </c>
      <c r="S21">
        <v>0</v>
      </c>
      <c r="T21">
        <v>6.09</v>
      </c>
      <c r="U21">
        <v>0</v>
      </c>
      <c r="V21">
        <v>3.13</v>
      </c>
      <c r="W21">
        <v>2E-3</v>
      </c>
      <c r="X21">
        <v>4.37</v>
      </c>
      <c r="Y21">
        <v>0</v>
      </c>
      <c r="Z21">
        <v>1.25</v>
      </c>
      <c r="AA21">
        <v>0.21199999999999999</v>
      </c>
    </row>
    <row r="22" spans="2:27" x14ac:dyDescent="0.3">
      <c r="C22" t="s">
        <v>47</v>
      </c>
      <c r="D22">
        <v>0.19</v>
      </c>
      <c r="E22" t="str">
        <f t="shared" si="0"/>
        <v>ab</v>
      </c>
      <c r="F22">
        <v>0</v>
      </c>
      <c r="G22">
        <v>0.18</v>
      </c>
      <c r="H22" t="str">
        <f t="shared" si="1"/>
        <v>ab</v>
      </c>
      <c r="I22">
        <v>0</v>
      </c>
      <c r="J22">
        <v>0.23</v>
      </c>
      <c r="K22" t="str">
        <f t="shared" si="2"/>
        <v>abc</v>
      </c>
      <c r="L22">
        <v>0</v>
      </c>
      <c r="M22">
        <v>0.25</v>
      </c>
      <c r="N22" t="str">
        <f t="shared" si="3"/>
        <v>c</v>
      </c>
      <c r="O22">
        <v>0</v>
      </c>
      <c r="P22">
        <v>0.17</v>
      </c>
      <c r="Q22">
        <v>0.86599999999999999</v>
      </c>
      <c r="R22">
        <v>-1.42</v>
      </c>
      <c r="S22">
        <v>0.156</v>
      </c>
      <c r="T22">
        <v>-2.12</v>
      </c>
      <c r="U22">
        <v>3.4000000000000002E-2</v>
      </c>
      <c r="V22">
        <v>-1.59</v>
      </c>
      <c r="W22">
        <v>0.112</v>
      </c>
      <c r="X22">
        <v>-2.29</v>
      </c>
      <c r="Y22">
        <v>2.1999999999999999E-2</v>
      </c>
      <c r="Z22">
        <v>-0.71</v>
      </c>
      <c r="AA22">
        <v>0.47899999999999998</v>
      </c>
    </row>
    <row r="23" spans="2:27" x14ac:dyDescent="0.3">
      <c r="C23" t="s">
        <v>48</v>
      </c>
      <c r="D23">
        <v>0.22</v>
      </c>
      <c r="E23" t="str">
        <f t="shared" si="0"/>
        <v>a</v>
      </c>
      <c r="F23">
        <v>0</v>
      </c>
      <c r="G23">
        <v>0.21</v>
      </c>
      <c r="H23" t="str">
        <f t="shared" si="1"/>
        <v>a</v>
      </c>
      <c r="I23">
        <v>0</v>
      </c>
      <c r="J23">
        <v>0.11</v>
      </c>
      <c r="K23" t="str">
        <f t="shared" si="2"/>
        <v>c</v>
      </c>
      <c r="L23">
        <v>0</v>
      </c>
      <c r="M23">
        <v>0.13</v>
      </c>
      <c r="N23" t="str">
        <f t="shared" si="3"/>
        <v>c</v>
      </c>
      <c r="O23">
        <v>0</v>
      </c>
      <c r="P23">
        <v>0.19</v>
      </c>
      <c r="Q23">
        <v>0.85</v>
      </c>
      <c r="R23">
        <v>3.18</v>
      </c>
      <c r="S23">
        <v>1E-3</v>
      </c>
      <c r="T23">
        <v>2.82</v>
      </c>
      <c r="U23">
        <v>5.0000000000000001E-3</v>
      </c>
      <c r="V23">
        <v>2.99</v>
      </c>
      <c r="W23">
        <v>3.0000000000000001E-3</v>
      </c>
      <c r="X23">
        <v>2.63</v>
      </c>
      <c r="Y23">
        <v>8.0000000000000002E-3</v>
      </c>
      <c r="Z23">
        <v>-0.36</v>
      </c>
      <c r="AA23">
        <v>0.72</v>
      </c>
    </row>
    <row r="24" spans="2:27" x14ac:dyDescent="0.3">
      <c r="C24" t="s">
        <v>49</v>
      </c>
      <c r="D24">
        <v>0.02</v>
      </c>
      <c r="E24" t="str">
        <f t="shared" si="0"/>
        <v>abc</v>
      </c>
      <c r="F24">
        <v>0.39400000000000002</v>
      </c>
      <c r="G24">
        <v>-0.03</v>
      </c>
      <c r="H24" t="str">
        <f t="shared" si="1"/>
        <v>abc</v>
      </c>
      <c r="I24">
        <v>0.152</v>
      </c>
      <c r="J24">
        <v>0</v>
      </c>
      <c r="K24" t="str">
        <f t="shared" si="2"/>
        <v>abc</v>
      </c>
      <c r="L24">
        <v>0.875</v>
      </c>
      <c r="M24">
        <v>0.01</v>
      </c>
      <c r="N24" t="str">
        <f t="shared" si="3"/>
        <v>abc</v>
      </c>
      <c r="O24">
        <v>0.63100000000000001</v>
      </c>
      <c r="P24">
        <v>1.62</v>
      </c>
      <c r="Q24">
        <v>0.106</v>
      </c>
      <c r="R24">
        <v>0.72</v>
      </c>
      <c r="S24">
        <v>0.47399999999999998</v>
      </c>
      <c r="T24">
        <v>0.27</v>
      </c>
      <c r="U24">
        <v>0.79</v>
      </c>
      <c r="V24">
        <v>-0.91</v>
      </c>
      <c r="W24">
        <v>0.36499999999999999</v>
      </c>
      <c r="X24">
        <v>-1.36</v>
      </c>
      <c r="Y24">
        <v>0.17499999999999999</v>
      </c>
      <c r="Z24">
        <v>-0.45</v>
      </c>
      <c r="AA24">
        <v>0.65200000000000002</v>
      </c>
    </row>
    <row r="25" spans="2:27" x14ac:dyDescent="0.3">
      <c r="C25" t="s">
        <v>50</v>
      </c>
      <c r="D25">
        <v>0.2</v>
      </c>
      <c r="E25" t="str">
        <f t="shared" si="0"/>
        <v>abc</v>
      </c>
      <c r="F25">
        <v>0</v>
      </c>
      <c r="G25">
        <v>0.16</v>
      </c>
      <c r="H25" t="str">
        <f t="shared" si="1"/>
        <v>abc</v>
      </c>
      <c r="I25">
        <v>0</v>
      </c>
      <c r="J25">
        <v>0.21</v>
      </c>
      <c r="K25" t="str">
        <f t="shared" si="2"/>
        <v>abc</v>
      </c>
      <c r="L25">
        <v>0</v>
      </c>
      <c r="M25">
        <v>0.21</v>
      </c>
      <c r="N25" t="str">
        <f t="shared" si="3"/>
        <v>abc</v>
      </c>
      <c r="O25">
        <v>0</v>
      </c>
      <c r="P25">
        <v>1.17</v>
      </c>
      <c r="Q25">
        <v>0.24299999999999999</v>
      </c>
      <c r="R25">
        <v>-0.17</v>
      </c>
      <c r="S25">
        <v>0.86499999999999999</v>
      </c>
      <c r="T25">
        <v>-0.32</v>
      </c>
      <c r="U25">
        <v>0.75</v>
      </c>
      <c r="V25">
        <v>-1.34</v>
      </c>
      <c r="W25">
        <v>0.17899999999999999</v>
      </c>
      <c r="X25">
        <v>-1.49</v>
      </c>
      <c r="Y25">
        <v>0.13600000000000001</v>
      </c>
      <c r="Z25">
        <v>-0.15</v>
      </c>
      <c r="AA25">
        <v>0.88100000000000001</v>
      </c>
    </row>
    <row r="26" spans="2:27" x14ac:dyDescent="0.3">
      <c r="C26" t="s">
        <v>51</v>
      </c>
      <c r="D26">
        <v>0.17</v>
      </c>
      <c r="E26" t="str">
        <f t="shared" si="0"/>
        <v>abc</v>
      </c>
      <c r="G26">
        <v>0.15</v>
      </c>
      <c r="H26" t="str">
        <f t="shared" si="1"/>
        <v>abc</v>
      </c>
      <c r="J26">
        <v>0.12</v>
      </c>
      <c r="K26" t="str">
        <f t="shared" si="2"/>
        <v>abc</v>
      </c>
      <c r="M26">
        <v>0.12</v>
      </c>
      <c r="N26" t="str">
        <f t="shared" si="3"/>
        <v>abc</v>
      </c>
      <c r="P26">
        <v>0.3</v>
      </c>
      <c r="Q26">
        <v>0.76400000000000001</v>
      </c>
      <c r="R26">
        <v>0.9</v>
      </c>
      <c r="S26">
        <v>0.36699999999999999</v>
      </c>
      <c r="T26">
        <v>0.9</v>
      </c>
      <c r="U26">
        <v>0.36699999999999999</v>
      </c>
      <c r="V26">
        <v>0.6</v>
      </c>
      <c r="W26">
        <v>0.54800000000000004</v>
      </c>
      <c r="X26">
        <v>0.6</v>
      </c>
      <c r="Y26">
        <v>0.54800000000000004</v>
      </c>
      <c r="Z26">
        <v>0</v>
      </c>
      <c r="AA26">
        <v>1</v>
      </c>
    </row>
    <row r="28" spans="2:27" x14ac:dyDescent="0.3">
      <c r="C28" t="s">
        <v>52</v>
      </c>
      <c r="D28">
        <v>1723</v>
      </c>
      <c r="G28">
        <v>1728</v>
      </c>
      <c r="J28">
        <v>1748</v>
      </c>
      <c r="M28">
        <v>1750</v>
      </c>
    </row>
    <row r="31" spans="2:27" x14ac:dyDescent="0.3">
      <c r="C31" t="s">
        <v>64</v>
      </c>
      <c r="D31">
        <f>SUM(D19,G19,J19,M19)</f>
        <v>0.99</v>
      </c>
    </row>
    <row r="32" spans="2:27" x14ac:dyDescent="0.3">
      <c r="C32" t="s">
        <v>65</v>
      </c>
      <c r="D32">
        <f>SUM(D26,G26,J26,M26)</f>
        <v>0.56000000000000005</v>
      </c>
    </row>
  </sheetData>
  <conditionalFormatting sqref="F1:F1048576 I1:I1048576 L1:L1048576 O1:O1048576 Q1:Q1048576 S1:S1048576 U1:U1048576 W1:W1048576 Y1:Y1048576 AA1:AA1048576 B28">
    <cfRule type="cellIs" dxfId="29" priority="1" operator="lessThan">
      <formula>0.05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BA13F-41A9-40E2-935C-136DDFFB9B57}">
  <dimension ref="A1:AA32"/>
  <sheetViews>
    <sheetView workbookViewId="0">
      <selection activeCell="A3" sqref="A3"/>
    </sheetView>
  </sheetViews>
  <sheetFormatPr defaultRowHeight="14.4" x14ac:dyDescent="0.3"/>
  <cols>
    <col min="1" max="1" width="64.44140625" bestFit="1" customWidth="1"/>
    <col min="3" max="3" width="32.88671875" bestFit="1" customWidth="1"/>
  </cols>
  <sheetData>
    <row r="1" spans="1:27" s="1" customFormat="1" x14ac:dyDescent="0.3">
      <c r="A1" s="1" t="s">
        <v>53</v>
      </c>
      <c r="B1" s="1" t="s">
        <v>0</v>
      </c>
      <c r="C1" s="1" t="s">
        <v>1</v>
      </c>
      <c r="D1" s="1" t="s">
        <v>2</v>
      </c>
      <c r="E1" s="1" t="s">
        <v>60</v>
      </c>
      <c r="F1" s="1" t="s">
        <v>3</v>
      </c>
      <c r="G1" s="1" t="s">
        <v>4</v>
      </c>
      <c r="H1" s="1" t="s">
        <v>61</v>
      </c>
      <c r="I1" s="1" t="s">
        <v>5</v>
      </c>
      <c r="J1" s="1" t="s">
        <v>6</v>
      </c>
      <c r="K1" s="1" t="s">
        <v>62</v>
      </c>
      <c r="L1" s="1" t="s">
        <v>7</v>
      </c>
      <c r="M1" s="1" t="s">
        <v>8</v>
      </c>
      <c r="N1" s="1" t="s">
        <v>63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</row>
    <row r="2" spans="1:27" x14ac:dyDescent="0.3">
      <c r="A2" t="s">
        <v>98</v>
      </c>
      <c r="B2" t="s">
        <v>22</v>
      </c>
      <c r="C2" t="s">
        <v>23</v>
      </c>
      <c r="D2">
        <v>0.21</v>
      </c>
      <c r="E2" t="str">
        <f>IF(AND(Q2&gt;0.05,S2&gt;0.05,U2&gt;0.05),"abc",IF(AND(Q2&gt;0.05,S2&gt;0.05),"ab",IF(AND(Q2&gt;0.05,U2&gt;0.05),"ac",IF(AND(S2&gt;0.05,U2&gt;0.05),"bc",IF(Q2&gt;0.05,"a",IF(S2&gt;0.05,"b",IF(U2&gt;0.05,"c","")))))))</f>
        <v>a</v>
      </c>
      <c r="F2">
        <v>0</v>
      </c>
      <c r="G2">
        <v>0.2</v>
      </c>
      <c r="H2" t="str">
        <f>IF(AND(Q2&gt;0.05,W2&gt;0.05,Y2&gt;0.05),"abc",IF(AND(Q2&gt;0.05,W2&gt;0.05),"ab",IF(AND(Q2&gt;0.05,Y2&gt;0.05),"ac",IF(AND(W2&gt;0.05,Y2&gt;0.05),"bc",IF(Q2&gt;0.05,"a",IF(W2&gt;0.05,"b",IF(Y2&gt;0.05,"c","")))))))</f>
        <v>ab</v>
      </c>
      <c r="I2">
        <v>0</v>
      </c>
      <c r="J2">
        <v>0.13</v>
      </c>
      <c r="K2" t="str">
        <f>IF(AND(S2&gt;0.05,W2&gt;0.05,AA2&gt;0.05),"abc",IF(AND(S2&gt;0.05,W2&gt;0.05),"ab",IF(AND(S2&gt;0.05,AA2&gt;0.05),"ac",IF(AND(W2&gt;0.05,AA2&gt;0.05),"bc",IF(S2&gt;0.05,"a",IF(W2&gt;0.05,"b",IF(AA2&gt;0.05,"c","")))))))</f>
        <v>bc</v>
      </c>
      <c r="L2">
        <v>0</v>
      </c>
      <c r="M2">
        <v>0.12</v>
      </c>
      <c r="N2" t="str">
        <f>IF(AND(U2&gt;0.05,Y2&gt;0.05,AA2&gt;0.05),"abc",IF(AND(U2&gt;0.05,Y2&gt;0.05),"ab",IF(AND(U2&gt;0.05,AA2&gt;0.05),"ac",IF(AND(Y2&gt;0.05,AA2&gt;0.05),"bc",IF(U2&gt;0.05,"a",IF(Y2&gt;0.05,"b",IF(AA2&gt;0.05,"c","")))))))</f>
        <v>c</v>
      </c>
      <c r="O2">
        <v>0</v>
      </c>
      <c r="P2">
        <v>0.34</v>
      </c>
      <c r="Q2">
        <v>0.73699999999999999</v>
      </c>
      <c r="R2">
        <v>2.1800000000000002</v>
      </c>
      <c r="S2">
        <v>0.03</v>
      </c>
      <c r="T2">
        <v>2.62</v>
      </c>
      <c r="U2">
        <v>8.9999999999999993E-3</v>
      </c>
      <c r="V2">
        <v>1.84</v>
      </c>
      <c r="W2">
        <v>6.5000000000000002E-2</v>
      </c>
      <c r="X2">
        <v>2.29</v>
      </c>
      <c r="Y2">
        <v>2.1999999999999999E-2</v>
      </c>
      <c r="Z2">
        <v>0.44</v>
      </c>
      <c r="AA2">
        <v>0.66</v>
      </c>
    </row>
    <row r="3" spans="1:27" x14ac:dyDescent="0.3">
      <c r="A3" t="s">
        <v>149</v>
      </c>
      <c r="B3" t="s">
        <v>22</v>
      </c>
      <c r="C3" t="s">
        <v>24</v>
      </c>
      <c r="D3">
        <v>0.05</v>
      </c>
      <c r="E3" t="str">
        <f t="shared" ref="E3:E26" si="0">IF(AND(Q3&gt;0.05,S3&gt;0.05,U3&gt;0.05),"abc",IF(AND(Q3&gt;0.05,S3&gt;0.05),"ab",IF(AND(Q3&gt;0.05,U3&gt;0.05),"ac",IF(AND(S3&gt;0.05,U3&gt;0.05),"bc",IF(Q3&gt;0.05,"a",IF(S3&gt;0.05,"b",IF(U3&gt;0.05,"c","")))))))</f>
        <v>a</v>
      </c>
      <c r="F3">
        <v>3.5000000000000003E-2</v>
      </c>
      <c r="G3">
        <v>-0.01</v>
      </c>
      <c r="H3" t="str">
        <f t="shared" ref="H3:H26" si="1">IF(AND(Q3&gt;0.05,W3&gt;0.05,Y3&gt;0.05),"abc",IF(AND(Q3&gt;0.05,W3&gt;0.05),"ab",IF(AND(Q3&gt;0.05,Y3&gt;0.05),"ac",IF(AND(W3&gt;0.05,Y3&gt;0.05),"bc",IF(Q3&gt;0.05,"a",IF(W3&gt;0.05,"b",IF(Y3&gt;0.05,"c","")))))))</f>
        <v>a</v>
      </c>
      <c r="I3">
        <v>0.73399999999999999</v>
      </c>
      <c r="J3">
        <v>-0.12</v>
      </c>
      <c r="K3" t="str">
        <f t="shared" ref="K3:K26" si="2">IF(AND(S3&gt;0.05,W3&gt;0.05,AA3&gt;0.05),"abc",IF(AND(S3&gt;0.05,W3&gt;0.05),"ab",IF(AND(S3&gt;0.05,AA3&gt;0.05),"ac",IF(AND(W3&gt;0.05,AA3&gt;0.05),"bc",IF(S3&gt;0.05,"a",IF(W3&gt;0.05,"b",IF(AA3&gt;0.05,"c","")))))))</f>
        <v>c</v>
      </c>
      <c r="L3">
        <v>0</v>
      </c>
      <c r="M3">
        <v>-0.15</v>
      </c>
      <c r="N3" t="str">
        <f t="shared" ref="N3:N26" si="3">IF(AND(U3&gt;0.05,Y3&gt;0.05,AA3&gt;0.05),"abc",IF(AND(U3&gt;0.05,Y3&gt;0.05),"ab",IF(AND(U3&gt;0.05,AA3&gt;0.05),"ac",IF(AND(Y3&gt;0.05,AA3&gt;0.05),"bc",IF(U3&gt;0.05,"a",IF(Y3&gt;0.05,"b",IF(AA3&gt;0.05,"c","")))))))</f>
        <v>c</v>
      </c>
      <c r="O3">
        <v>0</v>
      </c>
      <c r="P3">
        <v>1.73</v>
      </c>
      <c r="Q3">
        <v>8.3000000000000004E-2</v>
      </c>
      <c r="R3">
        <v>4.95</v>
      </c>
      <c r="S3">
        <v>0</v>
      </c>
      <c r="T3">
        <v>5.89</v>
      </c>
      <c r="U3">
        <v>0</v>
      </c>
      <c r="V3">
        <v>3.21</v>
      </c>
      <c r="W3">
        <v>1E-3</v>
      </c>
      <c r="X3">
        <v>4.16</v>
      </c>
      <c r="Y3">
        <v>0</v>
      </c>
      <c r="Z3">
        <v>0.96</v>
      </c>
      <c r="AA3">
        <v>0.33800000000000002</v>
      </c>
    </row>
    <row r="4" spans="1:27" x14ac:dyDescent="0.3">
      <c r="B4" t="s">
        <v>22</v>
      </c>
      <c r="C4" t="s">
        <v>25</v>
      </c>
      <c r="D4">
        <v>0.15</v>
      </c>
      <c r="E4" t="str">
        <f t="shared" si="0"/>
        <v>a</v>
      </c>
      <c r="F4">
        <v>0</v>
      </c>
      <c r="G4">
        <v>0.14000000000000001</v>
      </c>
      <c r="H4" t="str">
        <f t="shared" si="1"/>
        <v>a</v>
      </c>
      <c r="I4">
        <v>0</v>
      </c>
      <c r="J4">
        <v>0.02</v>
      </c>
      <c r="K4" t="str">
        <f t="shared" si="2"/>
        <v>c</v>
      </c>
      <c r="L4">
        <v>0.47499999999999998</v>
      </c>
      <c r="M4">
        <v>0.01</v>
      </c>
      <c r="N4" t="str">
        <f t="shared" si="3"/>
        <v>c</v>
      </c>
      <c r="O4">
        <v>0.748</v>
      </c>
      <c r="P4">
        <v>0.36</v>
      </c>
      <c r="Q4">
        <v>0.72199999999999998</v>
      </c>
      <c r="R4">
        <v>4.03</v>
      </c>
      <c r="S4">
        <v>0</v>
      </c>
      <c r="T4">
        <v>4.3</v>
      </c>
      <c r="U4">
        <v>0</v>
      </c>
      <c r="V4">
        <v>3.67</v>
      </c>
      <c r="W4">
        <v>0</v>
      </c>
      <c r="X4">
        <v>3.95</v>
      </c>
      <c r="Y4">
        <v>0</v>
      </c>
      <c r="Z4">
        <v>0.28000000000000003</v>
      </c>
      <c r="AA4">
        <v>0.78100000000000003</v>
      </c>
    </row>
    <row r="5" spans="1:27" x14ac:dyDescent="0.3">
      <c r="B5" t="s">
        <v>22</v>
      </c>
      <c r="C5" t="s">
        <v>26</v>
      </c>
      <c r="D5">
        <v>-0.02</v>
      </c>
      <c r="E5" t="str">
        <f t="shared" si="0"/>
        <v>a</v>
      </c>
      <c r="F5">
        <v>0.435</v>
      </c>
      <c r="G5">
        <v>-0.04</v>
      </c>
      <c r="H5" t="str">
        <f t="shared" si="1"/>
        <v>ac</v>
      </c>
      <c r="I5">
        <v>9.7000000000000003E-2</v>
      </c>
      <c r="J5">
        <v>-0.16</v>
      </c>
      <c r="K5" t="str">
        <f t="shared" si="2"/>
        <v>c</v>
      </c>
      <c r="L5">
        <v>0</v>
      </c>
      <c r="M5">
        <v>-0.11</v>
      </c>
      <c r="N5" t="str">
        <f t="shared" si="3"/>
        <v>bc</v>
      </c>
      <c r="O5">
        <v>0</v>
      </c>
      <c r="P5">
        <v>0.62</v>
      </c>
      <c r="Q5">
        <v>0.53500000000000003</v>
      </c>
      <c r="R5">
        <v>4.25</v>
      </c>
      <c r="S5">
        <v>0</v>
      </c>
      <c r="T5">
        <v>2.5099999999999998</v>
      </c>
      <c r="U5">
        <v>1.2E-2</v>
      </c>
      <c r="V5">
        <v>3.63</v>
      </c>
      <c r="W5">
        <v>0</v>
      </c>
      <c r="X5">
        <v>1.89</v>
      </c>
      <c r="Y5">
        <v>5.8999999999999997E-2</v>
      </c>
      <c r="Z5">
        <v>-1.75</v>
      </c>
      <c r="AA5">
        <v>8.1000000000000003E-2</v>
      </c>
    </row>
    <row r="6" spans="1:27" x14ac:dyDescent="0.3">
      <c r="B6" t="s">
        <v>22</v>
      </c>
      <c r="C6" t="s">
        <v>27</v>
      </c>
      <c r="D6">
        <v>0.26</v>
      </c>
      <c r="E6" t="str">
        <f t="shared" si="0"/>
        <v>abc</v>
      </c>
      <c r="F6">
        <v>0</v>
      </c>
      <c r="G6">
        <v>0.21</v>
      </c>
      <c r="H6" t="str">
        <f t="shared" si="1"/>
        <v>a</v>
      </c>
      <c r="I6">
        <v>0</v>
      </c>
      <c r="J6">
        <v>0.31</v>
      </c>
      <c r="K6" t="str">
        <f t="shared" si="2"/>
        <v>ac</v>
      </c>
      <c r="L6">
        <v>0</v>
      </c>
      <c r="M6">
        <v>0.32</v>
      </c>
      <c r="N6" t="str">
        <f t="shared" si="3"/>
        <v>ac</v>
      </c>
      <c r="O6">
        <v>0</v>
      </c>
      <c r="P6">
        <v>1.67</v>
      </c>
      <c r="Q6">
        <v>9.4E-2</v>
      </c>
      <c r="R6">
        <v>-1.45</v>
      </c>
      <c r="S6">
        <v>0.14799999999999999</v>
      </c>
      <c r="T6">
        <v>-1.7</v>
      </c>
      <c r="U6">
        <v>0.09</v>
      </c>
      <c r="V6">
        <v>-3.13</v>
      </c>
      <c r="W6">
        <v>2E-3</v>
      </c>
      <c r="X6">
        <v>-3.38</v>
      </c>
      <c r="Y6">
        <v>1E-3</v>
      </c>
      <c r="Z6">
        <v>-0.25</v>
      </c>
      <c r="AA6">
        <v>0.80400000000000005</v>
      </c>
    </row>
    <row r="7" spans="1:27" x14ac:dyDescent="0.3">
      <c r="B7" t="s">
        <v>28</v>
      </c>
      <c r="C7" t="s">
        <v>29</v>
      </c>
      <c r="D7">
        <v>0.12</v>
      </c>
      <c r="E7" t="str">
        <f t="shared" si="0"/>
        <v>a</v>
      </c>
      <c r="F7">
        <v>0</v>
      </c>
      <c r="G7">
        <v>0.12</v>
      </c>
      <c r="H7" t="str">
        <f t="shared" si="1"/>
        <v>a</v>
      </c>
      <c r="I7">
        <v>0</v>
      </c>
      <c r="J7">
        <v>0.21</v>
      </c>
      <c r="K7" t="str">
        <f t="shared" si="2"/>
        <v>c</v>
      </c>
      <c r="L7">
        <v>0</v>
      </c>
      <c r="M7">
        <v>0.21</v>
      </c>
      <c r="N7" t="str">
        <f t="shared" si="3"/>
        <v>c</v>
      </c>
      <c r="O7">
        <v>0</v>
      </c>
      <c r="P7">
        <v>0.13</v>
      </c>
      <c r="Q7">
        <v>0.89600000000000002</v>
      </c>
      <c r="R7">
        <v>-2.74</v>
      </c>
      <c r="S7">
        <v>6.0000000000000001E-3</v>
      </c>
      <c r="T7">
        <v>-2.72</v>
      </c>
      <c r="U7">
        <v>6.0000000000000001E-3</v>
      </c>
      <c r="V7">
        <v>-2.87</v>
      </c>
      <c r="W7">
        <v>4.0000000000000001E-3</v>
      </c>
      <c r="X7">
        <v>-2.86</v>
      </c>
      <c r="Y7">
        <v>4.0000000000000001E-3</v>
      </c>
      <c r="Z7">
        <v>0.02</v>
      </c>
      <c r="AA7">
        <v>0.98599999999999999</v>
      </c>
    </row>
    <row r="8" spans="1:27" x14ac:dyDescent="0.3">
      <c r="B8" t="s">
        <v>28</v>
      </c>
      <c r="C8" t="s">
        <v>30</v>
      </c>
      <c r="D8">
        <v>0.03</v>
      </c>
      <c r="E8" t="str">
        <f t="shared" si="0"/>
        <v>abc</v>
      </c>
      <c r="F8">
        <v>0.27800000000000002</v>
      </c>
      <c r="G8">
        <v>0.02</v>
      </c>
      <c r="H8" t="str">
        <f t="shared" si="1"/>
        <v>abc</v>
      </c>
      <c r="I8">
        <v>0.44</v>
      </c>
      <c r="J8">
        <v>0.04</v>
      </c>
      <c r="K8" t="str">
        <f t="shared" si="2"/>
        <v>abc</v>
      </c>
      <c r="L8">
        <v>8.3000000000000004E-2</v>
      </c>
      <c r="M8">
        <v>0.08</v>
      </c>
      <c r="N8" t="str">
        <f t="shared" si="3"/>
        <v>abc</v>
      </c>
      <c r="O8">
        <v>0</v>
      </c>
      <c r="P8">
        <v>0.22</v>
      </c>
      <c r="Q8">
        <v>0.82299999999999995</v>
      </c>
      <c r="R8">
        <v>-0.45</v>
      </c>
      <c r="S8">
        <v>0.65300000000000002</v>
      </c>
      <c r="T8">
        <v>-1.68</v>
      </c>
      <c r="U8">
        <v>9.1999999999999998E-2</v>
      </c>
      <c r="V8">
        <v>-0.67</v>
      </c>
      <c r="W8">
        <v>0.5</v>
      </c>
      <c r="X8">
        <v>-1.91</v>
      </c>
      <c r="Y8">
        <v>5.6000000000000001E-2</v>
      </c>
      <c r="Z8">
        <v>-1.24</v>
      </c>
      <c r="AA8">
        <v>0.216</v>
      </c>
    </row>
    <row r="9" spans="1:27" x14ac:dyDescent="0.3">
      <c r="B9" t="s">
        <v>28</v>
      </c>
      <c r="C9" t="s">
        <v>31</v>
      </c>
      <c r="D9">
        <v>0.17</v>
      </c>
      <c r="E9" t="str">
        <f t="shared" si="0"/>
        <v>abc</v>
      </c>
      <c r="F9">
        <v>0</v>
      </c>
      <c r="G9">
        <v>0.15</v>
      </c>
      <c r="H9" t="str">
        <f t="shared" si="1"/>
        <v>ab</v>
      </c>
      <c r="I9">
        <v>0</v>
      </c>
      <c r="J9">
        <v>0.21</v>
      </c>
      <c r="K9" t="str">
        <f t="shared" si="2"/>
        <v>abc</v>
      </c>
      <c r="L9">
        <v>0</v>
      </c>
      <c r="M9">
        <v>0.22</v>
      </c>
      <c r="N9" t="str">
        <f t="shared" si="3"/>
        <v>ac</v>
      </c>
      <c r="O9">
        <v>0</v>
      </c>
      <c r="P9">
        <v>0.62</v>
      </c>
      <c r="Q9">
        <v>0.53400000000000003</v>
      </c>
      <c r="R9">
        <v>-1.24</v>
      </c>
      <c r="S9">
        <v>0.215</v>
      </c>
      <c r="T9">
        <v>-1.68</v>
      </c>
      <c r="U9">
        <v>9.2999999999999999E-2</v>
      </c>
      <c r="V9">
        <v>-1.87</v>
      </c>
      <c r="W9">
        <v>6.2E-2</v>
      </c>
      <c r="X9">
        <v>-2.2999999999999998</v>
      </c>
      <c r="Y9">
        <v>2.1000000000000001E-2</v>
      </c>
      <c r="Z9">
        <v>-0.44</v>
      </c>
      <c r="AA9">
        <v>0.66</v>
      </c>
    </row>
    <row r="10" spans="1:27" x14ac:dyDescent="0.3">
      <c r="B10" t="s">
        <v>32</v>
      </c>
      <c r="C10" t="s">
        <v>33</v>
      </c>
      <c r="D10">
        <v>0.17</v>
      </c>
      <c r="E10" t="str">
        <f t="shared" si="0"/>
        <v>a</v>
      </c>
      <c r="F10">
        <v>0</v>
      </c>
      <c r="G10">
        <v>0.14000000000000001</v>
      </c>
      <c r="H10" t="str">
        <f t="shared" si="1"/>
        <v>abc</v>
      </c>
      <c r="I10">
        <v>0</v>
      </c>
      <c r="J10">
        <v>0.1</v>
      </c>
      <c r="K10" t="str">
        <f t="shared" si="2"/>
        <v>bc</v>
      </c>
      <c r="L10">
        <v>0</v>
      </c>
      <c r="M10">
        <v>0.1</v>
      </c>
      <c r="N10" t="str">
        <f t="shared" si="3"/>
        <v>bc</v>
      </c>
      <c r="O10">
        <v>0</v>
      </c>
      <c r="P10">
        <v>1.1100000000000001</v>
      </c>
      <c r="Q10">
        <v>0.26500000000000001</v>
      </c>
      <c r="R10">
        <v>2.35</v>
      </c>
      <c r="S10">
        <v>1.9E-2</v>
      </c>
      <c r="T10">
        <v>2.35</v>
      </c>
      <c r="U10">
        <v>1.9E-2</v>
      </c>
      <c r="V10">
        <v>1.23</v>
      </c>
      <c r="W10">
        <v>0.217</v>
      </c>
      <c r="X10">
        <v>1.23</v>
      </c>
      <c r="Y10">
        <v>0.218</v>
      </c>
      <c r="Z10">
        <v>0</v>
      </c>
      <c r="AA10">
        <v>0.998</v>
      </c>
    </row>
    <row r="11" spans="1:27" x14ac:dyDescent="0.3">
      <c r="B11" t="s">
        <v>32</v>
      </c>
      <c r="C11" t="s">
        <v>34</v>
      </c>
      <c r="D11">
        <v>0.04</v>
      </c>
      <c r="E11" t="str">
        <f t="shared" si="0"/>
        <v>abc</v>
      </c>
      <c r="F11">
        <v>0.14699999999999999</v>
      </c>
      <c r="G11">
        <v>0.1</v>
      </c>
      <c r="H11" t="str">
        <f t="shared" si="1"/>
        <v>a</v>
      </c>
      <c r="I11">
        <v>0</v>
      </c>
      <c r="J11">
        <v>0.02</v>
      </c>
      <c r="K11" t="str">
        <f t="shared" si="2"/>
        <v>ac</v>
      </c>
      <c r="L11">
        <v>0.40500000000000003</v>
      </c>
      <c r="M11">
        <v>0.02</v>
      </c>
      <c r="N11" t="str">
        <f t="shared" si="3"/>
        <v>ac</v>
      </c>
      <c r="O11">
        <v>0.32300000000000001</v>
      </c>
      <c r="P11">
        <v>-1.79</v>
      </c>
      <c r="Q11">
        <v>7.2999999999999995E-2</v>
      </c>
      <c r="R11">
        <v>0.44</v>
      </c>
      <c r="S11">
        <v>0.65800000000000003</v>
      </c>
      <c r="T11">
        <v>0.33</v>
      </c>
      <c r="U11">
        <v>0.73899999999999999</v>
      </c>
      <c r="V11">
        <v>2.2400000000000002</v>
      </c>
      <c r="W11">
        <v>2.5000000000000001E-2</v>
      </c>
      <c r="X11">
        <v>2.13</v>
      </c>
      <c r="Y11">
        <v>3.3000000000000002E-2</v>
      </c>
      <c r="Z11">
        <v>-0.11</v>
      </c>
      <c r="AA11">
        <v>0.91300000000000003</v>
      </c>
    </row>
    <row r="12" spans="1:27" x14ac:dyDescent="0.3">
      <c r="B12" t="s">
        <v>32</v>
      </c>
      <c r="C12" t="s">
        <v>35</v>
      </c>
      <c r="D12">
        <v>0.05</v>
      </c>
      <c r="E12" t="str">
        <f t="shared" si="0"/>
        <v>abc</v>
      </c>
      <c r="F12">
        <v>2.4E-2</v>
      </c>
      <c r="G12">
        <v>0.05</v>
      </c>
      <c r="H12" t="str">
        <f t="shared" si="1"/>
        <v>abc</v>
      </c>
      <c r="I12">
        <v>2.8000000000000001E-2</v>
      </c>
      <c r="J12">
        <v>0</v>
      </c>
      <c r="K12" t="str">
        <f t="shared" si="2"/>
        <v>abc</v>
      </c>
      <c r="L12">
        <v>0.88800000000000001</v>
      </c>
      <c r="M12">
        <v>0</v>
      </c>
      <c r="N12" t="str">
        <f t="shared" si="3"/>
        <v>abc</v>
      </c>
      <c r="O12">
        <v>0.95399999999999996</v>
      </c>
      <c r="P12">
        <v>0.05</v>
      </c>
      <c r="Q12">
        <v>0.95899999999999996</v>
      </c>
      <c r="R12">
        <v>1.51</v>
      </c>
      <c r="S12">
        <v>0.13200000000000001</v>
      </c>
      <c r="T12">
        <v>1.57</v>
      </c>
      <c r="U12">
        <v>0.11700000000000001</v>
      </c>
      <c r="V12">
        <v>1.46</v>
      </c>
      <c r="W12">
        <v>0.14499999999999999</v>
      </c>
      <c r="X12">
        <v>1.52</v>
      </c>
      <c r="Y12">
        <v>0.129</v>
      </c>
      <c r="Z12">
        <v>0.06</v>
      </c>
      <c r="AA12">
        <v>0.95299999999999996</v>
      </c>
    </row>
    <row r="13" spans="1:27" x14ac:dyDescent="0.3">
      <c r="B13" t="s">
        <v>32</v>
      </c>
      <c r="C13" t="s">
        <v>36</v>
      </c>
      <c r="D13">
        <v>0.08</v>
      </c>
      <c r="E13" t="str">
        <f t="shared" si="0"/>
        <v>a</v>
      </c>
      <c r="F13">
        <v>1E-3</v>
      </c>
      <c r="G13">
        <v>0.02</v>
      </c>
      <c r="H13" t="str">
        <f t="shared" si="1"/>
        <v>a</v>
      </c>
      <c r="I13">
        <v>0.35</v>
      </c>
      <c r="J13">
        <v>-0.08</v>
      </c>
      <c r="K13" t="str">
        <f t="shared" si="2"/>
        <v>c</v>
      </c>
      <c r="L13">
        <v>1E-3</v>
      </c>
      <c r="M13">
        <v>-7.0000000000000007E-2</v>
      </c>
      <c r="N13" t="str">
        <f t="shared" si="3"/>
        <v>c</v>
      </c>
      <c r="O13">
        <v>6.0000000000000001E-3</v>
      </c>
      <c r="P13">
        <v>1.68</v>
      </c>
      <c r="Q13">
        <v>9.1999999999999998E-2</v>
      </c>
      <c r="R13">
        <v>4.6100000000000003</v>
      </c>
      <c r="S13">
        <v>0</v>
      </c>
      <c r="T13">
        <v>4.28</v>
      </c>
      <c r="U13">
        <v>0</v>
      </c>
      <c r="V13">
        <v>2.93</v>
      </c>
      <c r="W13">
        <v>3.0000000000000001E-3</v>
      </c>
      <c r="X13">
        <v>2.6</v>
      </c>
      <c r="Y13">
        <v>8.9999999999999993E-3</v>
      </c>
      <c r="Z13">
        <v>-0.33</v>
      </c>
      <c r="AA13">
        <v>0.74</v>
      </c>
    </row>
    <row r="14" spans="1:27" x14ac:dyDescent="0.3">
      <c r="B14" t="s">
        <v>32</v>
      </c>
      <c r="C14" t="s">
        <v>37</v>
      </c>
      <c r="D14">
        <v>0.04</v>
      </c>
      <c r="E14" t="str">
        <f t="shared" si="0"/>
        <v>abc</v>
      </c>
      <c r="F14">
        <v>0.11600000000000001</v>
      </c>
      <c r="G14">
        <v>0.06</v>
      </c>
      <c r="H14" t="str">
        <f t="shared" si="1"/>
        <v>abc</v>
      </c>
      <c r="I14">
        <v>2.1000000000000001E-2</v>
      </c>
      <c r="J14">
        <v>0</v>
      </c>
      <c r="K14" t="str">
        <f t="shared" si="2"/>
        <v>abc</v>
      </c>
      <c r="L14">
        <v>0.86099999999999999</v>
      </c>
      <c r="M14">
        <v>-0.01</v>
      </c>
      <c r="N14" t="str">
        <f t="shared" si="3"/>
        <v>abc</v>
      </c>
      <c r="O14">
        <v>0.81200000000000006</v>
      </c>
      <c r="P14">
        <v>-0.52</v>
      </c>
      <c r="Q14">
        <v>0.60599999999999998</v>
      </c>
      <c r="R14">
        <v>1.24</v>
      </c>
      <c r="S14">
        <v>0.215</v>
      </c>
      <c r="T14">
        <v>1.28</v>
      </c>
      <c r="U14">
        <v>0.19900000000000001</v>
      </c>
      <c r="V14">
        <v>1.76</v>
      </c>
      <c r="W14">
        <v>7.9000000000000001E-2</v>
      </c>
      <c r="X14">
        <v>1.8</v>
      </c>
      <c r="Y14">
        <v>7.0999999999999994E-2</v>
      </c>
      <c r="Z14">
        <v>0.04</v>
      </c>
      <c r="AA14">
        <v>0.96499999999999997</v>
      </c>
    </row>
    <row r="15" spans="1:27" x14ac:dyDescent="0.3">
      <c r="B15" t="s">
        <v>38</v>
      </c>
      <c r="C15" t="s">
        <v>39</v>
      </c>
      <c r="D15">
        <v>-0.02</v>
      </c>
      <c r="E15" t="str">
        <f t="shared" si="0"/>
        <v>abc</v>
      </c>
      <c r="F15">
        <v>0.34100000000000003</v>
      </c>
      <c r="G15">
        <v>-0.09</v>
      </c>
      <c r="H15" t="str">
        <f t="shared" si="1"/>
        <v>abc</v>
      </c>
      <c r="I15">
        <v>0</v>
      </c>
      <c r="J15">
        <v>-0.03</v>
      </c>
      <c r="K15" t="str">
        <f t="shared" si="2"/>
        <v>abc</v>
      </c>
      <c r="L15">
        <v>0.19700000000000001</v>
      </c>
      <c r="M15">
        <v>-0.06</v>
      </c>
      <c r="N15" t="str">
        <f t="shared" si="3"/>
        <v>abc</v>
      </c>
      <c r="O15">
        <v>7.0000000000000001E-3</v>
      </c>
      <c r="P15">
        <v>1.9</v>
      </c>
      <c r="Q15">
        <v>5.7000000000000002E-2</v>
      </c>
      <c r="R15">
        <v>0.23</v>
      </c>
      <c r="S15">
        <v>0.81599999999999995</v>
      </c>
      <c r="T15">
        <v>1.22</v>
      </c>
      <c r="U15">
        <v>0.223</v>
      </c>
      <c r="V15">
        <v>-1.68</v>
      </c>
      <c r="W15">
        <v>9.4E-2</v>
      </c>
      <c r="X15">
        <v>-0.69</v>
      </c>
      <c r="Y15">
        <v>0.49</v>
      </c>
      <c r="Z15">
        <v>0.99</v>
      </c>
      <c r="AA15">
        <v>0.32300000000000001</v>
      </c>
    </row>
    <row r="16" spans="1:27" x14ac:dyDescent="0.3">
      <c r="B16" t="s">
        <v>40</v>
      </c>
      <c r="C16" t="s">
        <v>41</v>
      </c>
      <c r="D16">
        <v>0.2</v>
      </c>
      <c r="E16" t="str">
        <f t="shared" si="0"/>
        <v>abc</v>
      </c>
      <c r="F16">
        <v>0</v>
      </c>
      <c r="G16">
        <v>0.14000000000000001</v>
      </c>
      <c r="H16" t="str">
        <f t="shared" si="1"/>
        <v>abc</v>
      </c>
      <c r="I16">
        <v>0</v>
      </c>
      <c r="J16">
        <v>0.17</v>
      </c>
      <c r="K16" t="str">
        <f t="shared" si="2"/>
        <v>abc</v>
      </c>
      <c r="L16">
        <v>0</v>
      </c>
      <c r="M16">
        <v>0.17</v>
      </c>
      <c r="N16" t="str">
        <f t="shared" si="3"/>
        <v>abc</v>
      </c>
      <c r="O16">
        <v>0</v>
      </c>
      <c r="P16">
        <v>1.87</v>
      </c>
      <c r="Q16">
        <v>6.0999999999999999E-2</v>
      </c>
      <c r="R16">
        <v>0.79</v>
      </c>
      <c r="S16">
        <v>0.42799999999999999</v>
      </c>
      <c r="T16">
        <v>0.86</v>
      </c>
      <c r="U16">
        <v>0.39200000000000002</v>
      </c>
      <c r="V16">
        <v>-1.0900000000000001</v>
      </c>
      <c r="W16">
        <v>0.27700000000000002</v>
      </c>
      <c r="X16">
        <v>-1.02</v>
      </c>
      <c r="Y16">
        <v>0.30599999999999999</v>
      </c>
      <c r="Z16">
        <v>0.06</v>
      </c>
      <c r="AA16">
        <v>0.94899999999999995</v>
      </c>
    </row>
    <row r="17" spans="2:27" x14ac:dyDescent="0.3">
      <c r="B17" t="s">
        <v>40</v>
      </c>
      <c r="C17" t="s">
        <v>42</v>
      </c>
      <c r="D17">
        <v>0.11</v>
      </c>
      <c r="E17" t="str">
        <f t="shared" si="0"/>
        <v>abc</v>
      </c>
      <c r="F17">
        <v>0</v>
      </c>
      <c r="G17">
        <v>0.1</v>
      </c>
      <c r="H17" t="str">
        <f t="shared" si="1"/>
        <v>ac</v>
      </c>
      <c r="I17">
        <v>0</v>
      </c>
      <c r="J17">
        <v>0.17</v>
      </c>
      <c r="K17" t="str">
        <f t="shared" si="2"/>
        <v>a</v>
      </c>
      <c r="L17">
        <v>0</v>
      </c>
      <c r="M17">
        <v>0.09</v>
      </c>
      <c r="N17" t="str">
        <f t="shared" si="3"/>
        <v>ab</v>
      </c>
      <c r="O17">
        <v>0</v>
      </c>
      <c r="P17">
        <v>0.48</v>
      </c>
      <c r="Q17">
        <v>0.628</v>
      </c>
      <c r="R17">
        <v>-1.77</v>
      </c>
      <c r="S17">
        <v>7.6999999999999999E-2</v>
      </c>
      <c r="T17">
        <v>0.73</v>
      </c>
      <c r="U17">
        <v>0.46800000000000003</v>
      </c>
      <c r="V17">
        <v>-2.2599999999999998</v>
      </c>
      <c r="W17">
        <v>2.4E-2</v>
      </c>
      <c r="X17">
        <v>0.24</v>
      </c>
      <c r="Y17">
        <v>0.81</v>
      </c>
      <c r="Z17">
        <v>2.5099999999999998</v>
      </c>
      <c r="AA17">
        <v>1.2E-2</v>
      </c>
    </row>
    <row r="18" spans="2:27" x14ac:dyDescent="0.3">
      <c r="B18" t="s">
        <v>40</v>
      </c>
      <c r="C18" t="s">
        <v>43</v>
      </c>
      <c r="D18">
        <v>-0.03</v>
      </c>
      <c r="E18" t="str">
        <f t="shared" si="0"/>
        <v>abc</v>
      </c>
      <c r="F18">
        <v>0.183</v>
      </c>
      <c r="G18">
        <v>-0.05</v>
      </c>
      <c r="H18" t="str">
        <f t="shared" si="1"/>
        <v>ac</v>
      </c>
      <c r="I18">
        <v>3.6999999999999998E-2</v>
      </c>
      <c r="J18">
        <v>0.02</v>
      </c>
      <c r="K18" t="str">
        <f t="shared" si="2"/>
        <v>ac</v>
      </c>
      <c r="L18">
        <v>0.316</v>
      </c>
      <c r="M18">
        <v>0</v>
      </c>
      <c r="N18" t="str">
        <f t="shared" si="3"/>
        <v>abc</v>
      </c>
      <c r="O18">
        <v>0.94499999999999995</v>
      </c>
      <c r="P18">
        <v>0.53</v>
      </c>
      <c r="Q18">
        <v>0.59399999999999997</v>
      </c>
      <c r="R18">
        <v>-1.65</v>
      </c>
      <c r="S18">
        <v>9.9000000000000005E-2</v>
      </c>
      <c r="T18">
        <v>-0.9</v>
      </c>
      <c r="U18">
        <v>0.37</v>
      </c>
      <c r="V18">
        <v>-2.19</v>
      </c>
      <c r="W18">
        <v>2.9000000000000001E-2</v>
      </c>
      <c r="X18">
        <v>-1.43</v>
      </c>
      <c r="Y18">
        <v>0.153</v>
      </c>
      <c r="Z18">
        <v>0.76</v>
      </c>
      <c r="AA18">
        <v>0.44800000000000001</v>
      </c>
    </row>
    <row r="19" spans="2:27" x14ac:dyDescent="0.3">
      <c r="C19" t="s">
        <v>44</v>
      </c>
      <c r="D19">
        <v>0.16</v>
      </c>
      <c r="E19" t="str">
        <f t="shared" si="0"/>
        <v>a</v>
      </c>
      <c r="G19">
        <v>0.22</v>
      </c>
      <c r="H19" t="str">
        <f t="shared" si="1"/>
        <v>abc</v>
      </c>
      <c r="J19">
        <v>0.24</v>
      </c>
      <c r="K19" t="str">
        <f t="shared" si="2"/>
        <v>bc</v>
      </c>
      <c r="M19">
        <v>0.24</v>
      </c>
      <c r="N19" t="str">
        <f t="shared" si="3"/>
        <v>bc</v>
      </c>
      <c r="P19">
        <v>-1.83</v>
      </c>
      <c r="Q19">
        <v>6.8000000000000005E-2</v>
      </c>
      <c r="R19">
        <v>-2.4500000000000002</v>
      </c>
      <c r="S19">
        <v>1.4E-2</v>
      </c>
      <c r="T19">
        <v>-2.4500000000000002</v>
      </c>
      <c r="U19">
        <v>1.4E-2</v>
      </c>
      <c r="V19">
        <v>-0.62</v>
      </c>
      <c r="W19">
        <v>0.53400000000000003</v>
      </c>
      <c r="X19">
        <v>-0.62</v>
      </c>
      <c r="Y19">
        <v>0.53400000000000003</v>
      </c>
      <c r="Z19">
        <v>0</v>
      </c>
      <c r="AA19">
        <v>1</v>
      </c>
    </row>
    <row r="20" spans="2:27" x14ac:dyDescent="0.3">
      <c r="C20" t="s">
        <v>45</v>
      </c>
      <c r="E20" t="str">
        <f t="shared" si="0"/>
        <v/>
      </c>
      <c r="H20" t="str">
        <f t="shared" si="1"/>
        <v/>
      </c>
      <c r="K20" t="str">
        <f t="shared" si="2"/>
        <v/>
      </c>
      <c r="N20" t="str">
        <f t="shared" si="3"/>
        <v/>
      </c>
    </row>
    <row r="21" spans="2:27" x14ac:dyDescent="0.3">
      <c r="C21" t="s">
        <v>46</v>
      </c>
      <c r="D21">
        <v>0.21</v>
      </c>
      <c r="E21" t="str">
        <f t="shared" si="0"/>
        <v>a</v>
      </c>
      <c r="F21">
        <v>0</v>
      </c>
      <c r="G21">
        <v>0.17</v>
      </c>
      <c r="H21" t="str">
        <f t="shared" si="1"/>
        <v>a</v>
      </c>
      <c r="I21">
        <v>0</v>
      </c>
      <c r="J21">
        <v>0.04</v>
      </c>
      <c r="K21" t="str">
        <f t="shared" si="2"/>
        <v>c</v>
      </c>
      <c r="L21">
        <v>0.13100000000000001</v>
      </c>
      <c r="M21">
        <v>0.03</v>
      </c>
      <c r="N21" t="str">
        <f t="shared" si="3"/>
        <v>c</v>
      </c>
      <c r="O21">
        <v>0.27700000000000002</v>
      </c>
      <c r="P21">
        <v>1.03</v>
      </c>
      <c r="Q21">
        <v>0.30199999999999999</v>
      </c>
      <c r="R21">
        <v>5.09</v>
      </c>
      <c r="S21">
        <v>0</v>
      </c>
      <c r="T21">
        <v>5.39</v>
      </c>
      <c r="U21">
        <v>0</v>
      </c>
      <c r="V21">
        <v>4.0599999999999996</v>
      </c>
      <c r="W21">
        <v>0</v>
      </c>
      <c r="X21">
        <v>4.3600000000000003</v>
      </c>
      <c r="Y21">
        <v>0</v>
      </c>
      <c r="Z21">
        <v>0.3</v>
      </c>
      <c r="AA21">
        <v>0.76500000000000001</v>
      </c>
    </row>
    <row r="22" spans="2:27" x14ac:dyDescent="0.3">
      <c r="C22" t="s">
        <v>47</v>
      </c>
      <c r="D22">
        <v>0.17</v>
      </c>
      <c r="E22" t="str">
        <f t="shared" si="0"/>
        <v>a</v>
      </c>
      <c r="F22">
        <v>0</v>
      </c>
      <c r="G22">
        <v>0.15</v>
      </c>
      <c r="H22" t="str">
        <f t="shared" si="1"/>
        <v>a</v>
      </c>
      <c r="I22">
        <v>0</v>
      </c>
      <c r="J22">
        <v>0.24</v>
      </c>
      <c r="K22" t="str">
        <f t="shared" si="2"/>
        <v>c</v>
      </c>
      <c r="L22">
        <v>0</v>
      </c>
      <c r="M22">
        <v>0.24</v>
      </c>
      <c r="N22" t="str">
        <f t="shared" si="3"/>
        <v>c</v>
      </c>
      <c r="O22">
        <v>0</v>
      </c>
      <c r="P22">
        <v>0.63</v>
      </c>
      <c r="Q22">
        <v>0.52800000000000002</v>
      </c>
      <c r="R22">
        <v>-2.04</v>
      </c>
      <c r="S22">
        <v>4.2000000000000003E-2</v>
      </c>
      <c r="T22">
        <v>-2.1</v>
      </c>
      <c r="U22">
        <v>3.5999999999999997E-2</v>
      </c>
      <c r="V22">
        <v>-2.67</v>
      </c>
      <c r="W22">
        <v>8.0000000000000002E-3</v>
      </c>
      <c r="X22">
        <v>-2.74</v>
      </c>
      <c r="Y22">
        <v>6.0000000000000001E-3</v>
      </c>
      <c r="Z22">
        <v>-7.0000000000000007E-2</v>
      </c>
      <c r="AA22">
        <v>0.94799999999999995</v>
      </c>
    </row>
    <row r="23" spans="2:27" x14ac:dyDescent="0.3">
      <c r="C23" t="s">
        <v>48</v>
      </c>
      <c r="D23">
        <v>0.2</v>
      </c>
      <c r="E23" t="str">
        <f t="shared" si="0"/>
        <v>a</v>
      </c>
      <c r="F23">
        <v>0</v>
      </c>
      <c r="G23">
        <v>0.18</v>
      </c>
      <c r="H23" t="str">
        <f t="shared" si="1"/>
        <v>a</v>
      </c>
      <c r="I23">
        <v>0</v>
      </c>
      <c r="J23">
        <v>0.1</v>
      </c>
      <c r="K23" t="str">
        <f t="shared" si="2"/>
        <v>c</v>
      </c>
      <c r="L23">
        <v>0</v>
      </c>
      <c r="M23">
        <v>0.1</v>
      </c>
      <c r="N23" t="str">
        <f t="shared" si="3"/>
        <v>c</v>
      </c>
      <c r="O23">
        <v>0</v>
      </c>
      <c r="P23">
        <v>0.77</v>
      </c>
      <c r="Q23">
        <v>0.441</v>
      </c>
      <c r="R23">
        <v>3.11</v>
      </c>
      <c r="S23">
        <v>2E-3</v>
      </c>
      <c r="T23">
        <v>3.09</v>
      </c>
      <c r="U23">
        <v>2E-3</v>
      </c>
      <c r="V23">
        <v>2.33</v>
      </c>
      <c r="W23">
        <v>0.02</v>
      </c>
      <c r="X23">
        <v>2.3199999999999998</v>
      </c>
      <c r="Y23">
        <v>0.02</v>
      </c>
      <c r="Z23">
        <v>-0.01</v>
      </c>
      <c r="AA23">
        <v>0.98799999999999999</v>
      </c>
    </row>
    <row r="24" spans="2:27" x14ac:dyDescent="0.3">
      <c r="C24" t="s">
        <v>49</v>
      </c>
      <c r="D24">
        <v>-0.02</v>
      </c>
      <c r="E24" t="str">
        <f t="shared" si="0"/>
        <v>abc</v>
      </c>
      <c r="F24">
        <v>0.34</v>
      </c>
      <c r="G24">
        <v>-0.09</v>
      </c>
      <c r="H24" t="str">
        <f t="shared" si="1"/>
        <v>abc</v>
      </c>
      <c r="I24">
        <v>0</v>
      </c>
      <c r="J24">
        <v>-0.03</v>
      </c>
      <c r="K24" t="str">
        <f t="shared" si="2"/>
        <v>abc</v>
      </c>
      <c r="L24">
        <v>0.19600000000000001</v>
      </c>
      <c r="M24">
        <v>-0.06</v>
      </c>
      <c r="N24" t="str">
        <f t="shared" si="3"/>
        <v>abc</v>
      </c>
      <c r="O24">
        <v>7.0000000000000001E-3</v>
      </c>
      <c r="P24">
        <v>1.9</v>
      </c>
      <c r="Q24">
        <v>5.7000000000000002E-2</v>
      </c>
      <c r="R24">
        <v>0.23</v>
      </c>
      <c r="S24">
        <v>0.81599999999999995</v>
      </c>
      <c r="T24">
        <v>1.23</v>
      </c>
      <c r="U24">
        <v>0.219</v>
      </c>
      <c r="V24">
        <v>-1.67</v>
      </c>
      <c r="W24">
        <v>9.4E-2</v>
      </c>
      <c r="X24">
        <v>-0.68</v>
      </c>
      <c r="Y24">
        <v>0.498</v>
      </c>
      <c r="Z24">
        <v>1</v>
      </c>
      <c r="AA24">
        <v>0.317</v>
      </c>
    </row>
    <row r="25" spans="2:27" x14ac:dyDescent="0.3">
      <c r="C25" t="s">
        <v>50</v>
      </c>
      <c r="D25">
        <v>0.17</v>
      </c>
      <c r="E25" t="str">
        <f t="shared" si="0"/>
        <v>abc</v>
      </c>
      <c r="F25">
        <v>0</v>
      </c>
      <c r="G25">
        <v>0.14000000000000001</v>
      </c>
      <c r="H25" t="str">
        <f t="shared" si="1"/>
        <v>ac</v>
      </c>
      <c r="I25">
        <v>0</v>
      </c>
      <c r="J25">
        <v>0.22</v>
      </c>
      <c r="K25" t="str">
        <f t="shared" si="2"/>
        <v>ac</v>
      </c>
      <c r="L25">
        <v>0</v>
      </c>
      <c r="M25">
        <v>0.17</v>
      </c>
      <c r="N25" t="str">
        <f t="shared" si="3"/>
        <v>abc</v>
      </c>
      <c r="O25">
        <v>0</v>
      </c>
      <c r="P25">
        <v>1.1399999999999999</v>
      </c>
      <c r="Q25">
        <v>0.254</v>
      </c>
      <c r="R25">
        <v>-1.34</v>
      </c>
      <c r="S25">
        <v>0.18099999999999999</v>
      </c>
      <c r="T25">
        <v>0.2</v>
      </c>
      <c r="U25">
        <v>0.83799999999999997</v>
      </c>
      <c r="V25">
        <v>-2.48</v>
      </c>
      <c r="W25">
        <v>1.2999999999999999E-2</v>
      </c>
      <c r="X25">
        <v>-0.94</v>
      </c>
      <c r="Y25">
        <v>0.34699999999999998</v>
      </c>
      <c r="Z25">
        <v>1.55</v>
      </c>
      <c r="AA25">
        <v>0.122</v>
      </c>
    </row>
    <row r="26" spans="2:27" x14ac:dyDescent="0.3">
      <c r="C26" t="s">
        <v>51</v>
      </c>
      <c r="D26">
        <v>0.17</v>
      </c>
      <c r="E26" t="str">
        <f t="shared" si="0"/>
        <v>abc</v>
      </c>
      <c r="G26">
        <v>0.15</v>
      </c>
      <c r="H26" t="str">
        <f t="shared" si="1"/>
        <v>abc</v>
      </c>
      <c r="J26">
        <v>0.13</v>
      </c>
      <c r="K26" t="str">
        <f t="shared" si="2"/>
        <v>abc</v>
      </c>
      <c r="M26">
        <v>0.14000000000000001</v>
      </c>
      <c r="N26" t="str">
        <f t="shared" si="3"/>
        <v>abc</v>
      </c>
      <c r="P26">
        <v>0.6</v>
      </c>
      <c r="Q26">
        <v>0.54700000000000004</v>
      </c>
      <c r="R26">
        <v>1.2</v>
      </c>
      <c r="S26">
        <v>0.22800000000000001</v>
      </c>
      <c r="T26">
        <v>0.91</v>
      </c>
      <c r="U26">
        <v>0.36499999999999999</v>
      </c>
      <c r="V26">
        <v>0.6</v>
      </c>
      <c r="W26">
        <v>0.54800000000000004</v>
      </c>
      <c r="X26">
        <v>0.3</v>
      </c>
      <c r="Y26">
        <v>0.76300000000000001</v>
      </c>
      <c r="Z26">
        <v>-0.3</v>
      </c>
      <c r="AA26">
        <v>0.76300000000000001</v>
      </c>
    </row>
    <row r="28" spans="2:27" x14ac:dyDescent="0.3">
      <c r="C28" t="s">
        <v>52</v>
      </c>
      <c r="D28">
        <v>1723</v>
      </c>
      <c r="G28">
        <v>1728</v>
      </c>
      <c r="J28">
        <v>1748</v>
      </c>
      <c r="M28">
        <v>1750</v>
      </c>
    </row>
    <row r="31" spans="2:27" x14ac:dyDescent="0.3">
      <c r="C31" t="s">
        <v>64</v>
      </c>
      <c r="D31">
        <f>SUM(D19,G19,J19,M19)</f>
        <v>0.86</v>
      </c>
    </row>
    <row r="32" spans="2:27" x14ac:dyDescent="0.3">
      <c r="C32" t="s">
        <v>65</v>
      </c>
      <c r="D32">
        <f>SUM(D26,G26,J26,M26)</f>
        <v>0.59000000000000008</v>
      </c>
    </row>
  </sheetData>
  <conditionalFormatting sqref="F1:F1048576 I1:I1048576 L1:L1048576 O1:O1048576 Q1:Q1048576 S1:S1048576 U1:U1048576 W1:W1048576 Y1:Y1048576 AA1:AA1048576 B28">
    <cfRule type="cellIs" dxfId="28" priority="1" operator="lessThan">
      <formula>0.05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43BE-9542-49FD-8CB9-1151A1310557}">
  <dimension ref="A1:W48"/>
  <sheetViews>
    <sheetView zoomScale="115" zoomScaleNormal="115" workbookViewId="0">
      <selection activeCell="A2" sqref="A2"/>
    </sheetView>
  </sheetViews>
  <sheetFormatPr defaultRowHeight="14.4" x14ac:dyDescent="0.3"/>
  <cols>
    <col min="1" max="1" width="21" customWidth="1"/>
    <col min="3" max="3" width="32.44140625" bestFit="1" customWidth="1"/>
    <col min="4" max="4" width="8.109375" customWidth="1"/>
    <col min="5" max="5" width="6" hidden="1" customWidth="1"/>
    <col min="6" max="6" width="7.88671875" customWidth="1"/>
    <col min="7" max="7" width="6" hidden="1" customWidth="1"/>
    <col min="8" max="8" width="5.6640625" bestFit="1" customWidth="1"/>
    <col min="9" max="9" width="6" hidden="1" customWidth="1"/>
    <col min="10" max="10" width="8" customWidth="1"/>
  </cols>
  <sheetData>
    <row r="1" spans="1:23" s="1" customFormat="1" x14ac:dyDescent="0.3">
      <c r="A1" s="1" t="s">
        <v>53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144</v>
      </c>
      <c r="G1" s="1" t="s">
        <v>5</v>
      </c>
      <c r="H1" s="1" t="s">
        <v>6</v>
      </c>
      <c r="I1" s="1" t="s">
        <v>7</v>
      </c>
      <c r="J1" s="1" t="s">
        <v>145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</row>
    <row r="2" spans="1:23" x14ac:dyDescent="0.3">
      <c r="A2" t="s">
        <v>98</v>
      </c>
      <c r="B2" t="s">
        <v>22</v>
      </c>
      <c r="C2" t="s">
        <v>23</v>
      </c>
      <c r="D2" s="13">
        <v>0.19</v>
      </c>
      <c r="E2">
        <v>0</v>
      </c>
      <c r="F2" s="13">
        <v>0.18</v>
      </c>
      <c r="G2">
        <v>0</v>
      </c>
      <c r="H2" s="13">
        <v>0.1</v>
      </c>
      <c r="I2">
        <v>0</v>
      </c>
      <c r="J2" s="13">
        <v>0.09</v>
      </c>
      <c r="K2">
        <v>1E-3</v>
      </c>
      <c r="L2">
        <v>0.21</v>
      </c>
      <c r="M2">
        <v>0.83199999999999996</v>
      </c>
      <c r="N2">
        <v>2.56</v>
      </c>
      <c r="O2">
        <v>0.01</v>
      </c>
      <c r="P2">
        <v>2.95</v>
      </c>
      <c r="Q2">
        <v>3.0000000000000001E-3</v>
      </c>
      <c r="R2">
        <v>2.36</v>
      </c>
      <c r="S2">
        <v>1.7999999999999999E-2</v>
      </c>
      <c r="T2">
        <v>2.74</v>
      </c>
      <c r="U2">
        <v>6.0000000000000001E-3</v>
      </c>
      <c r="V2">
        <v>0.38</v>
      </c>
      <c r="W2">
        <v>0.70399999999999996</v>
      </c>
    </row>
    <row r="3" spans="1:23" x14ac:dyDescent="0.3">
      <c r="A3" t="s">
        <v>71</v>
      </c>
      <c r="B3" t="s">
        <v>22</v>
      </c>
      <c r="C3" t="s">
        <v>24</v>
      </c>
      <c r="D3" s="13">
        <v>0.05</v>
      </c>
      <c r="E3">
        <v>0.03</v>
      </c>
      <c r="F3" s="13">
        <v>-0.01</v>
      </c>
      <c r="G3">
        <v>0.57799999999999996</v>
      </c>
      <c r="H3" s="13">
        <v>-0.08</v>
      </c>
      <c r="I3">
        <v>2E-3</v>
      </c>
      <c r="J3" s="13">
        <v>-0.13</v>
      </c>
      <c r="K3">
        <v>0</v>
      </c>
      <c r="L3">
        <v>1.93</v>
      </c>
      <c r="M3">
        <v>5.3999999999999999E-2</v>
      </c>
      <c r="N3">
        <v>3.77</v>
      </c>
      <c r="O3">
        <v>0</v>
      </c>
      <c r="P3">
        <v>5.45</v>
      </c>
      <c r="Q3">
        <v>0</v>
      </c>
      <c r="R3">
        <v>1.83</v>
      </c>
      <c r="S3">
        <v>6.7000000000000004E-2</v>
      </c>
      <c r="T3">
        <v>3.52</v>
      </c>
      <c r="U3">
        <v>0</v>
      </c>
      <c r="V3">
        <v>1.7</v>
      </c>
      <c r="W3">
        <v>8.8999999999999996E-2</v>
      </c>
    </row>
    <row r="4" spans="1:23" x14ac:dyDescent="0.3">
      <c r="B4" t="s">
        <v>22</v>
      </c>
      <c r="C4" t="s">
        <v>25</v>
      </c>
      <c r="D4" s="13">
        <v>0.15</v>
      </c>
      <c r="E4">
        <v>0</v>
      </c>
      <c r="F4" s="13">
        <v>0.14000000000000001</v>
      </c>
      <c r="G4">
        <v>0</v>
      </c>
      <c r="H4" s="13">
        <v>0.01</v>
      </c>
      <c r="I4">
        <v>0.79500000000000004</v>
      </c>
      <c r="J4" s="13">
        <v>-0.01</v>
      </c>
      <c r="K4">
        <v>0.69699999999999995</v>
      </c>
      <c r="L4">
        <v>0.41</v>
      </c>
      <c r="M4">
        <v>0.67800000000000005</v>
      </c>
      <c r="N4">
        <v>4.3</v>
      </c>
      <c r="O4">
        <v>0</v>
      </c>
      <c r="P4">
        <v>4.75</v>
      </c>
      <c r="Q4">
        <v>0</v>
      </c>
      <c r="R4">
        <v>3.88</v>
      </c>
      <c r="S4">
        <v>0</v>
      </c>
      <c r="T4">
        <v>4.34</v>
      </c>
      <c r="U4">
        <v>0</v>
      </c>
      <c r="V4">
        <v>0.46</v>
      </c>
      <c r="W4">
        <v>0.64700000000000002</v>
      </c>
    </row>
    <row r="5" spans="1:23" x14ac:dyDescent="0.3">
      <c r="B5" t="s">
        <v>22</v>
      </c>
      <c r="C5" t="s">
        <v>26</v>
      </c>
      <c r="D5" s="13">
        <v>-0.02</v>
      </c>
      <c r="E5">
        <v>0.501</v>
      </c>
      <c r="F5" s="13">
        <v>-0.03</v>
      </c>
      <c r="G5">
        <v>0.22500000000000001</v>
      </c>
      <c r="H5" s="13">
        <v>-0.14000000000000001</v>
      </c>
      <c r="I5">
        <v>0</v>
      </c>
      <c r="J5" s="13">
        <v>-0.08</v>
      </c>
      <c r="K5">
        <v>1E-3</v>
      </c>
      <c r="L5">
        <v>0.38</v>
      </c>
      <c r="M5">
        <v>0.70399999999999996</v>
      </c>
      <c r="N5">
        <v>3.55</v>
      </c>
      <c r="O5">
        <v>0</v>
      </c>
      <c r="P5">
        <v>1.89</v>
      </c>
      <c r="Q5">
        <v>5.8000000000000003E-2</v>
      </c>
      <c r="R5">
        <v>3.17</v>
      </c>
      <c r="S5">
        <v>2E-3</v>
      </c>
      <c r="T5">
        <v>1.52</v>
      </c>
      <c r="U5">
        <v>0.13</v>
      </c>
      <c r="V5">
        <v>-1.66</v>
      </c>
      <c r="W5">
        <v>9.7000000000000003E-2</v>
      </c>
    </row>
    <row r="6" spans="1:23" x14ac:dyDescent="0.3">
      <c r="B6" t="s">
        <v>22</v>
      </c>
      <c r="C6" t="s">
        <v>27</v>
      </c>
      <c r="D6" s="13">
        <v>0.24</v>
      </c>
      <c r="E6">
        <v>0</v>
      </c>
      <c r="F6" s="13">
        <v>0.18</v>
      </c>
      <c r="G6">
        <v>0</v>
      </c>
      <c r="H6" s="13">
        <v>0.21</v>
      </c>
      <c r="I6">
        <v>0</v>
      </c>
      <c r="J6" s="13">
        <v>0.28000000000000003</v>
      </c>
      <c r="K6">
        <v>0</v>
      </c>
      <c r="L6">
        <v>1.78</v>
      </c>
      <c r="M6">
        <v>7.4999999999999997E-2</v>
      </c>
      <c r="N6">
        <v>0.81</v>
      </c>
      <c r="O6">
        <v>0.41799999999999998</v>
      </c>
      <c r="P6">
        <v>-1.33</v>
      </c>
      <c r="Q6">
        <v>0.182</v>
      </c>
      <c r="R6">
        <v>-0.98</v>
      </c>
      <c r="S6">
        <v>0.32600000000000001</v>
      </c>
      <c r="T6">
        <v>-3.13</v>
      </c>
      <c r="U6">
        <v>2E-3</v>
      </c>
      <c r="V6">
        <v>-2.16</v>
      </c>
      <c r="W6">
        <v>3.1E-2</v>
      </c>
    </row>
    <row r="7" spans="1:23" x14ac:dyDescent="0.3">
      <c r="B7" t="s">
        <v>28</v>
      </c>
      <c r="C7" t="s">
        <v>29</v>
      </c>
      <c r="D7" s="13">
        <v>0.11</v>
      </c>
      <c r="E7">
        <v>0</v>
      </c>
      <c r="F7" s="13">
        <v>0.09</v>
      </c>
      <c r="G7">
        <v>0</v>
      </c>
      <c r="H7" s="13">
        <v>0.15</v>
      </c>
      <c r="I7">
        <v>0</v>
      </c>
      <c r="J7" s="13">
        <v>0.18</v>
      </c>
      <c r="K7">
        <v>0</v>
      </c>
      <c r="L7">
        <v>0.5</v>
      </c>
      <c r="M7">
        <v>0.61399999999999999</v>
      </c>
      <c r="N7">
        <v>-1.31</v>
      </c>
      <c r="O7">
        <v>0.189</v>
      </c>
      <c r="P7">
        <v>-2.04</v>
      </c>
      <c r="Q7">
        <v>4.2000000000000003E-2</v>
      </c>
      <c r="R7">
        <v>-1.82</v>
      </c>
      <c r="S7">
        <v>6.9000000000000006E-2</v>
      </c>
      <c r="T7">
        <v>-2.5499999999999998</v>
      </c>
      <c r="U7">
        <v>1.0999999999999999E-2</v>
      </c>
      <c r="V7">
        <v>-0.73</v>
      </c>
      <c r="W7">
        <v>0.46700000000000003</v>
      </c>
    </row>
    <row r="8" spans="1:23" x14ac:dyDescent="0.3">
      <c r="B8" t="s">
        <v>28</v>
      </c>
      <c r="C8" t="s">
        <v>30</v>
      </c>
      <c r="D8" s="13">
        <v>0.02</v>
      </c>
      <c r="E8">
        <v>0.373</v>
      </c>
      <c r="F8" s="13">
        <v>0.01</v>
      </c>
      <c r="G8">
        <v>0.61799999999999999</v>
      </c>
      <c r="H8" s="13">
        <v>0.02</v>
      </c>
      <c r="I8">
        <v>0.48399999999999999</v>
      </c>
      <c r="J8" s="13">
        <v>0.08</v>
      </c>
      <c r="K8">
        <v>1E-3</v>
      </c>
      <c r="L8">
        <v>0.28000000000000003</v>
      </c>
      <c r="M8">
        <v>0.78200000000000003</v>
      </c>
      <c r="N8">
        <v>0.14000000000000001</v>
      </c>
      <c r="O8">
        <v>0.88900000000000001</v>
      </c>
      <c r="P8">
        <v>-1.68</v>
      </c>
      <c r="Q8">
        <v>9.2999999999999999E-2</v>
      </c>
      <c r="R8">
        <v>-0.14000000000000001</v>
      </c>
      <c r="S8">
        <v>0.88900000000000001</v>
      </c>
      <c r="T8">
        <v>-1.96</v>
      </c>
      <c r="U8">
        <v>0.05</v>
      </c>
      <c r="V8">
        <v>-1.82</v>
      </c>
      <c r="W8">
        <v>6.8000000000000005E-2</v>
      </c>
    </row>
    <row r="9" spans="1:23" x14ac:dyDescent="0.3">
      <c r="B9" t="s">
        <v>28</v>
      </c>
      <c r="C9" t="s">
        <v>31</v>
      </c>
      <c r="D9" s="13">
        <v>0.15</v>
      </c>
      <c r="E9">
        <v>0</v>
      </c>
      <c r="F9" s="13">
        <v>0.14000000000000001</v>
      </c>
      <c r="G9">
        <v>0</v>
      </c>
      <c r="H9" s="13">
        <v>0.15</v>
      </c>
      <c r="I9">
        <v>0</v>
      </c>
      <c r="J9" s="13">
        <v>0.2</v>
      </c>
      <c r="K9">
        <v>0</v>
      </c>
      <c r="L9">
        <v>0.36</v>
      </c>
      <c r="M9">
        <v>0.71599999999999997</v>
      </c>
      <c r="N9">
        <v>0.06</v>
      </c>
      <c r="O9">
        <v>0.95099999999999996</v>
      </c>
      <c r="P9">
        <v>-1.38</v>
      </c>
      <c r="Q9">
        <v>0.16700000000000001</v>
      </c>
      <c r="R9">
        <v>-0.3</v>
      </c>
      <c r="S9">
        <v>0.76200000000000001</v>
      </c>
      <c r="T9">
        <v>-1.75</v>
      </c>
      <c r="U9">
        <v>8.1000000000000003E-2</v>
      </c>
      <c r="V9">
        <v>-1.45</v>
      </c>
      <c r="W9">
        <v>0.14799999999999999</v>
      </c>
    </row>
    <row r="10" spans="1:23" x14ac:dyDescent="0.3">
      <c r="B10" t="s">
        <v>32</v>
      </c>
      <c r="C10" t="s">
        <v>33</v>
      </c>
      <c r="D10" s="13">
        <v>0.16</v>
      </c>
      <c r="E10">
        <v>0</v>
      </c>
      <c r="F10" s="13">
        <v>0.12</v>
      </c>
      <c r="G10">
        <v>0</v>
      </c>
      <c r="H10" s="13">
        <v>0.06</v>
      </c>
      <c r="I10">
        <v>1.2E-2</v>
      </c>
      <c r="J10" s="13">
        <v>7.0000000000000007E-2</v>
      </c>
      <c r="K10">
        <v>2E-3</v>
      </c>
      <c r="L10">
        <v>1.22</v>
      </c>
      <c r="M10">
        <v>0.222</v>
      </c>
      <c r="N10">
        <v>2.97</v>
      </c>
      <c r="O10">
        <v>3.0000000000000001E-3</v>
      </c>
      <c r="P10">
        <v>2.58</v>
      </c>
      <c r="Q10">
        <v>0.01</v>
      </c>
      <c r="R10">
        <v>1.74</v>
      </c>
      <c r="S10">
        <v>8.2000000000000003E-2</v>
      </c>
      <c r="T10">
        <v>1.35</v>
      </c>
      <c r="U10">
        <v>0.17699999999999999</v>
      </c>
      <c r="V10">
        <v>-0.39</v>
      </c>
      <c r="W10">
        <v>0.69499999999999995</v>
      </c>
    </row>
    <row r="11" spans="1:23" x14ac:dyDescent="0.3">
      <c r="B11" t="s">
        <v>32</v>
      </c>
      <c r="C11" t="s">
        <v>34</v>
      </c>
      <c r="D11" s="13">
        <v>0.03</v>
      </c>
      <c r="E11">
        <v>0.25900000000000001</v>
      </c>
      <c r="F11" s="13">
        <v>0.09</v>
      </c>
      <c r="G11">
        <v>0</v>
      </c>
      <c r="H11" s="13">
        <v>0.01</v>
      </c>
      <c r="I11">
        <v>0.54300000000000004</v>
      </c>
      <c r="J11" s="13">
        <v>0.03</v>
      </c>
      <c r="K11">
        <v>0.251</v>
      </c>
      <c r="L11">
        <v>-1.79</v>
      </c>
      <c r="M11">
        <v>7.2999999999999995E-2</v>
      </c>
      <c r="N11">
        <v>0.37</v>
      </c>
      <c r="O11">
        <v>0.71</v>
      </c>
      <c r="P11">
        <v>-0.01</v>
      </c>
      <c r="Q11">
        <v>0.995</v>
      </c>
      <c r="R11">
        <v>2.17</v>
      </c>
      <c r="S11">
        <v>0.03</v>
      </c>
      <c r="T11">
        <v>1.79</v>
      </c>
      <c r="U11">
        <v>7.2999999999999995E-2</v>
      </c>
      <c r="V11">
        <v>-0.38</v>
      </c>
      <c r="W11">
        <v>0.70299999999999996</v>
      </c>
    </row>
    <row r="12" spans="1:23" x14ac:dyDescent="0.3">
      <c r="B12" t="s">
        <v>32</v>
      </c>
      <c r="C12" t="s">
        <v>35</v>
      </c>
      <c r="D12" s="13">
        <v>0.06</v>
      </c>
      <c r="E12">
        <v>2.1999999999999999E-2</v>
      </c>
      <c r="F12" s="13">
        <v>0.04</v>
      </c>
      <c r="G12">
        <v>0.08</v>
      </c>
      <c r="H12" s="13">
        <v>-0.01</v>
      </c>
      <c r="I12">
        <v>0.77600000000000002</v>
      </c>
      <c r="J12" s="13">
        <v>0</v>
      </c>
      <c r="K12">
        <v>0.92500000000000004</v>
      </c>
      <c r="L12">
        <v>0.39</v>
      </c>
      <c r="M12">
        <v>0.69599999999999995</v>
      </c>
      <c r="N12">
        <v>1.83</v>
      </c>
      <c r="O12">
        <v>6.7000000000000004E-2</v>
      </c>
      <c r="P12">
        <v>1.56</v>
      </c>
      <c r="Q12">
        <v>0.11799999999999999</v>
      </c>
      <c r="R12">
        <v>1.44</v>
      </c>
      <c r="S12">
        <v>0.15</v>
      </c>
      <c r="T12">
        <v>1.17</v>
      </c>
      <c r="U12">
        <v>0.24099999999999999</v>
      </c>
      <c r="V12">
        <v>-0.27</v>
      </c>
      <c r="W12">
        <v>0.78900000000000003</v>
      </c>
    </row>
    <row r="13" spans="1:23" x14ac:dyDescent="0.3">
      <c r="B13" t="s">
        <v>32</v>
      </c>
      <c r="C13" t="s">
        <v>36</v>
      </c>
      <c r="D13" s="13">
        <v>0.08</v>
      </c>
      <c r="E13">
        <v>1E-3</v>
      </c>
      <c r="F13" s="13">
        <v>0.01</v>
      </c>
      <c r="G13">
        <v>0.54700000000000004</v>
      </c>
      <c r="H13" s="13">
        <v>-0.06</v>
      </c>
      <c r="I13">
        <v>1.0999999999999999E-2</v>
      </c>
      <c r="J13" s="13">
        <v>-0.06</v>
      </c>
      <c r="K13">
        <v>0.02</v>
      </c>
      <c r="L13">
        <v>1.89</v>
      </c>
      <c r="M13">
        <v>5.8000000000000003E-2</v>
      </c>
      <c r="N13">
        <v>4.1100000000000003</v>
      </c>
      <c r="O13">
        <v>0</v>
      </c>
      <c r="P13">
        <v>3.97</v>
      </c>
      <c r="Q13">
        <v>0</v>
      </c>
      <c r="R13">
        <v>2.21</v>
      </c>
      <c r="S13">
        <v>2.7E-2</v>
      </c>
      <c r="T13">
        <v>2.0699999999999998</v>
      </c>
      <c r="U13">
        <v>3.9E-2</v>
      </c>
      <c r="V13">
        <v>-0.15</v>
      </c>
      <c r="W13">
        <v>0.88400000000000001</v>
      </c>
    </row>
    <row r="14" spans="1:23" x14ac:dyDescent="0.3">
      <c r="B14" t="s">
        <v>32</v>
      </c>
      <c r="C14" t="s">
        <v>37</v>
      </c>
      <c r="D14" s="13">
        <v>0.03</v>
      </c>
      <c r="E14">
        <v>0.14699999999999999</v>
      </c>
      <c r="F14" s="13">
        <v>0.06</v>
      </c>
      <c r="G14">
        <v>2.1000000000000001E-2</v>
      </c>
      <c r="H14" s="13">
        <v>-0.02</v>
      </c>
      <c r="I14">
        <v>0.50900000000000001</v>
      </c>
      <c r="J14" s="13">
        <v>-0.02</v>
      </c>
      <c r="K14">
        <v>0.377</v>
      </c>
      <c r="L14">
        <v>-0.61</v>
      </c>
      <c r="M14">
        <v>0.54400000000000004</v>
      </c>
      <c r="N14">
        <v>1.49</v>
      </c>
      <c r="O14">
        <v>0.13500000000000001</v>
      </c>
      <c r="P14">
        <v>1.65</v>
      </c>
      <c r="Q14">
        <v>9.9000000000000005E-2</v>
      </c>
      <c r="R14">
        <v>2.1</v>
      </c>
      <c r="S14">
        <v>3.5000000000000003E-2</v>
      </c>
      <c r="T14">
        <v>2.2599999999999998</v>
      </c>
      <c r="U14">
        <v>2.4E-2</v>
      </c>
      <c r="V14">
        <v>0.16</v>
      </c>
      <c r="W14">
        <v>0.875</v>
      </c>
    </row>
    <row r="15" spans="1:23" x14ac:dyDescent="0.3">
      <c r="B15" t="s">
        <v>38</v>
      </c>
      <c r="C15" t="s">
        <v>39</v>
      </c>
      <c r="D15" s="13">
        <v>-0.01</v>
      </c>
      <c r="E15">
        <v>0.63100000000000001</v>
      </c>
      <c r="F15" s="13">
        <v>-0.1</v>
      </c>
      <c r="G15">
        <v>0</v>
      </c>
      <c r="H15" s="13">
        <v>-0.01</v>
      </c>
      <c r="I15">
        <v>0.65</v>
      </c>
      <c r="J15" s="13">
        <v>-0.05</v>
      </c>
      <c r="K15">
        <v>5.3999999999999999E-2</v>
      </c>
      <c r="L15">
        <v>2.68</v>
      </c>
      <c r="M15">
        <v>7.0000000000000001E-3</v>
      </c>
      <c r="N15">
        <v>-0.02</v>
      </c>
      <c r="O15">
        <v>0.98299999999999998</v>
      </c>
      <c r="P15">
        <v>1.02</v>
      </c>
      <c r="Q15">
        <v>0.31</v>
      </c>
      <c r="R15">
        <v>-2.71</v>
      </c>
      <c r="S15">
        <v>7.0000000000000001E-3</v>
      </c>
      <c r="T15">
        <v>-1.68</v>
      </c>
      <c r="U15">
        <v>9.2999999999999999E-2</v>
      </c>
      <c r="V15">
        <v>1.04</v>
      </c>
      <c r="W15">
        <v>0.29799999999999999</v>
      </c>
    </row>
    <row r="16" spans="1:23" x14ac:dyDescent="0.3">
      <c r="B16" t="s">
        <v>40</v>
      </c>
      <c r="C16" t="s">
        <v>41</v>
      </c>
      <c r="D16" s="13">
        <v>0.18</v>
      </c>
      <c r="E16">
        <v>0</v>
      </c>
      <c r="F16" s="13">
        <v>0.11</v>
      </c>
      <c r="G16">
        <v>0</v>
      </c>
      <c r="H16" s="13">
        <v>0.11</v>
      </c>
      <c r="I16">
        <v>0</v>
      </c>
      <c r="J16" s="13">
        <v>0.15</v>
      </c>
      <c r="K16">
        <v>0</v>
      </c>
      <c r="L16">
        <v>1.99</v>
      </c>
      <c r="M16">
        <v>4.5999999999999999E-2</v>
      </c>
      <c r="N16">
        <v>2.0299999999999998</v>
      </c>
      <c r="O16">
        <v>4.2000000000000003E-2</v>
      </c>
      <c r="P16">
        <v>0.98</v>
      </c>
      <c r="Q16">
        <v>0.32600000000000001</v>
      </c>
      <c r="R16">
        <v>0.03</v>
      </c>
      <c r="S16">
        <v>0.97199999999999998</v>
      </c>
      <c r="T16">
        <v>-1.02</v>
      </c>
      <c r="U16">
        <v>0.309</v>
      </c>
      <c r="V16">
        <v>-1.05</v>
      </c>
      <c r="W16">
        <v>0.29199999999999998</v>
      </c>
    </row>
    <row r="17" spans="2:23" x14ac:dyDescent="0.3">
      <c r="B17" t="s">
        <v>40</v>
      </c>
      <c r="C17" t="s">
        <v>42</v>
      </c>
      <c r="D17" s="13">
        <v>0.1</v>
      </c>
      <c r="E17">
        <v>0</v>
      </c>
      <c r="F17" s="13">
        <v>0.08</v>
      </c>
      <c r="G17">
        <v>2E-3</v>
      </c>
      <c r="H17" s="13">
        <v>0.12</v>
      </c>
      <c r="I17">
        <v>0</v>
      </c>
      <c r="J17" s="13">
        <v>0.08</v>
      </c>
      <c r="K17">
        <v>1E-3</v>
      </c>
      <c r="L17">
        <v>0.62</v>
      </c>
      <c r="M17">
        <v>0.53300000000000003</v>
      </c>
      <c r="N17">
        <v>-0.8</v>
      </c>
      <c r="O17">
        <v>0.42599999999999999</v>
      </c>
      <c r="P17">
        <v>0.6</v>
      </c>
      <c r="Q17">
        <v>0.55100000000000005</v>
      </c>
      <c r="R17">
        <v>-1.42</v>
      </c>
      <c r="S17">
        <v>0.155</v>
      </c>
      <c r="T17">
        <v>-0.03</v>
      </c>
      <c r="U17">
        <v>0.97499999999999998</v>
      </c>
      <c r="V17">
        <v>1.4</v>
      </c>
      <c r="W17">
        <v>0.16200000000000001</v>
      </c>
    </row>
    <row r="18" spans="2:23" x14ac:dyDescent="0.3">
      <c r="B18" t="s">
        <v>40</v>
      </c>
      <c r="C18" t="s">
        <v>43</v>
      </c>
      <c r="D18" s="13">
        <v>-0.05</v>
      </c>
      <c r="E18">
        <v>5.5E-2</v>
      </c>
      <c r="F18" s="13">
        <v>-0.06</v>
      </c>
      <c r="G18">
        <v>1.4E-2</v>
      </c>
      <c r="H18" s="13">
        <v>0.02</v>
      </c>
      <c r="I18">
        <v>0.48</v>
      </c>
      <c r="J18" s="13">
        <v>0.01</v>
      </c>
      <c r="K18">
        <v>0.77200000000000002</v>
      </c>
      <c r="L18">
        <v>0.38</v>
      </c>
      <c r="M18">
        <v>0.70599999999999996</v>
      </c>
      <c r="N18">
        <v>-1.86</v>
      </c>
      <c r="O18">
        <v>6.3E-2</v>
      </c>
      <c r="P18">
        <v>-1.57</v>
      </c>
      <c r="Q18">
        <v>0.11700000000000001</v>
      </c>
      <c r="R18">
        <v>-2.2400000000000002</v>
      </c>
      <c r="S18">
        <v>2.5000000000000001E-2</v>
      </c>
      <c r="T18">
        <v>-1.94</v>
      </c>
      <c r="U18">
        <v>5.1999999999999998E-2</v>
      </c>
      <c r="V18">
        <v>0.28999999999999998</v>
      </c>
      <c r="W18">
        <v>0.76800000000000002</v>
      </c>
    </row>
    <row r="19" spans="2:23" x14ac:dyDescent="0.3">
      <c r="C19" s="1" t="s">
        <v>44</v>
      </c>
      <c r="D19" s="13">
        <v>9.5882352941176488E-2</v>
      </c>
      <c r="F19" s="13">
        <v>8.5294117647058854E-2</v>
      </c>
      <c r="H19" s="13">
        <v>7.5294117647058845E-2</v>
      </c>
      <c r="J19" s="13">
        <v>8.9411764705882371E-2</v>
      </c>
      <c r="L19">
        <v>0.3</v>
      </c>
      <c r="M19">
        <v>0.76500000000000001</v>
      </c>
      <c r="N19">
        <v>0.6</v>
      </c>
      <c r="O19">
        <v>0.54900000000000004</v>
      </c>
      <c r="P19">
        <v>0.3</v>
      </c>
      <c r="Q19">
        <v>0.76400000000000001</v>
      </c>
      <c r="R19">
        <v>0.3</v>
      </c>
      <c r="S19">
        <v>0.76500000000000001</v>
      </c>
      <c r="T19">
        <v>0</v>
      </c>
      <c r="U19">
        <v>1</v>
      </c>
      <c r="V19">
        <v>-0.3</v>
      </c>
      <c r="W19">
        <v>0.76400000000000001</v>
      </c>
    </row>
    <row r="20" spans="2:23" x14ac:dyDescent="0.3">
      <c r="C20" t="s">
        <v>45</v>
      </c>
      <c r="D20" s="13"/>
      <c r="F20" s="13"/>
      <c r="H20" s="13"/>
      <c r="J20" s="13"/>
    </row>
    <row r="21" spans="2:23" x14ac:dyDescent="0.3">
      <c r="C21" t="s">
        <v>46</v>
      </c>
      <c r="D21" s="13">
        <v>0.2</v>
      </c>
      <c r="E21">
        <v>0</v>
      </c>
      <c r="F21" s="13">
        <v>0.16</v>
      </c>
      <c r="G21">
        <v>0</v>
      </c>
      <c r="H21" s="13">
        <v>0.02</v>
      </c>
      <c r="I21">
        <v>0.34300000000000003</v>
      </c>
      <c r="J21" s="13">
        <v>0.01</v>
      </c>
      <c r="K21">
        <v>0.69099999999999995</v>
      </c>
      <c r="L21">
        <v>1.08</v>
      </c>
      <c r="M21">
        <v>0.28000000000000003</v>
      </c>
      <c r="N21">
        <v>5.21</v>
      </c>
      <c r="O21">
        <v>0</v>
      </c>
      <c r="P21">
        <v>5.6</v>
      </c>
      <c r="Q21">
        <v>0</v>
      </c>
      <c r="R21">
        <v>4.13</v>
      </c>
      <c r="S21">
        <v>0</v>
      </c>
      <c r="T21">
        <v>4.5199999999999996</v>
      </c>
      <c r="U21">
        <v>0</v>
      </c>
      <c r="V21">
        <v>0.39</v>
      </c>
      <c r="W21">
        <v>0.69699999999999995</v>
      </c>
    </row>
    <row r="22" spans="2:23" x14ac:dyDescent="0.3">
      <c r="C22" t="s">
        <v>47</v>
      </c>
      <c r="D22" s="13">
        <v>0.16</v>
      </c>
      <c r="E22">
        <v>0</v>
      </c>
      <c r="F22" s="13">
        <v>0.13</v>
      </c>
      <c r="G22">
        <v>0</v>
      </c>
      <c r="H22" s="13">
        <v>0.17</v>
      </c>
      <c r="I22">
        <v>0</v>
      </c>
      <c r="J22" s="13">
        <v>0.21</v>
      </c>
      <c r="K22">
        <v>0</v>
      </c>
      <c r="L22">
        <v>0.85</v>
      </c>
      <c r="M22">
        <v>0.39500000000000002</v>
      </c>
      <c r="N22">
        <v>-0.35</v>
      </c>
      <c r="O22">
        <v>0.72799999999999998</v>
      </c>
      <c r="P22">
        <v>-1.61</v>
      </c>
      <c r="Q22">
        <v>0.108</v>
      </c>
      <c r="R22">
        <v>-1.2</v>
      </c>
      <c r="S22">
        <v>0.23</v>
      </c>
      <c r="T22">
        <v>-2.46</v>
      </c>
      <c r="U22">
        <v>1.4E-2</v>
      </c>
      <c r="V22">
        <v>-1.27</v>
      </c>
      <c r="W22">
        <v>0.20599999999999999</v>
      </c>
    </row>
    <row r="23" spans="2:23" x14ac:dyDescent="0.3">
      <c r="C23" t="s">
        <v>48</v>
      </c>
      <c r="D23" s="13">
        <v>0.19</v>
      </c>
      <c r="E23">
        <v>0</v>
      </c>
      <c r="F23" s="13">
        <v>0.16</v>
      </c>
      <c r="G23">
        <v>0</v>
      </c>
      <c r="H23" s="13">
        <v>0.06</v>
      </c>
      <c r="I23">
        <v>1.0999999999999999E-2</v>
      </c>
      <c r="J23" s="13">
        <v>0.08</v>
      </c>
      <c r="K23">
        <v>1E-3</v>
      </c>
      <c r="L23">
        <v>0.9</v>
      </c>
      <c r="M23">
        <v>0.36799999999999999</v>
      </c>
      <c r="N23">
        <v>3.76</v>
      </c>
      <c r="O23">
        <v>0</v>
      </c>
      <c r="P23">
        <v>3.23</v>
      </c>
      <c r="Q23">
        <v>1E-3</v>
      </c>
      <c r="R23">
        <v>2.86</v>
      </c>
      <c r="S23">
        <v>4.0000000000000001E-3</v>
      </c>
      <c r="T23">
        <v>2.33</v>
      </c>
      <c r="U23">
        <v>0.02</v>
      </c>
      <c r="V23">
        <v>-0.53</v>
      </c>
      <c r="W23">
        <v>0.59899999999999998</v>
      </c>
    </row>
    <row r="24" spans="2:23" x14ac:dyDescent="0.3">
      <c r="C24" t="s">
        <v>49</v>
      </c>
      <c r="D24" s="13">
        <v>-0.01</v>
      </c>
      <c r="E24">
        <v>0.628</v>
      </c>
      <c r="F24" s="13">
        <v>-0.1</v>
      </c>
      <c r="G24">
        <v>0</v>
      </c>
      <c r="H24" s="13">
        <v>-0.01</v>
      </c>
      <c r="I24">
        <v>0.65</v>
      </c>
      <c r="J24" s="13">
        <v>-0.05</v>
      </c>
      <c r="K24">
        <v>5.1999999999999998E-2</v>
      </c>
      <c r="L24">
        <v>2.68</v>
      </c>
      <c r="M24">
        <v>7.0000000000000001E-3</v>
      </c>
      <c r="N24">
        <v>-0.02</v>
      </c>
      <c r="O24">
        <v>0.98099999999999998</v>
      </c>
      <c r="P24">
        <v>1.03</v>
      </c>
      <c r="Q24">
        <v>0.30499999999999999</v>
      </c>
      <c r="R24">
        <v>-2.71</v>
      </c>
      <c r="S24">
        <v>7.0000000000000001E-3</v>
      </c>
      <c r="T24">
        <v>-1.67</v>
      </c>
      <c r="U24">
        <v>9.6000000000000002E-2</v>
      </c>
      <c r="V24">
        <v>1.05</v>
      </c>
      <c r="W24">
        <v>0.29199999999999998</v>
      </c>
    </row>
    <row r="25" spans="2:23" x14ac:dyDescent="0.3">
      <c r="C25" t="s">
        <v>50</v>
      </c>
      <c r="D25" s="13">
        <v>0.15</v>
      </c>
      <c r="E25">
        <v>0</v>
      </c>
      <c r="F25" s="13">
        <v>0.11</v>
      </c>
      <c r="G25">
        <v>0</v>
      </c>
      <c r="H25" s="13">
        <v>0.15</v>
      </c>
      <c r="I25">
        <v>0</v>
      </c>
      <c r="J25" s="13">
        <v>0.15</v>
      </c>
      <c r="K25">
        <v>0</v>
      </c>
      <c r="L25">
        <v>1.25</v>
      </c>
      <c r="M25">
        <v>0.21199999999999999</v>
      </c>
      <c r="N25">
        <v>0.01</v>
      </c>
      <c r="O25">
        <v>0.99199999999999999</v>
      </c>
      <c r="P25">
        <v>0.12</v>
      </c>
      <c r="Q25">
        <v>0.90100000000000002</v>
      </c>
      <c r="R25">
        <v>-1.24</v>
      </c>
      <c r="S25">
        <v>0.214</v>
      </c>
      <c r="T25">
        <v>-1.1299999999999999</v>
      </c>
      <c r="U25">
        <v>0.25900000000000001</v>
      </c>
      <c r="V25">
        <v>0.12</v>
      </c>
      <c r="W25">
        <v>0.90800000000000003</v>
      </c>
    </row>
    <row r="26" spans="2:23" x14ac:dyDescent="0.3">
      <c r="C26" s="1" t="s">
        <v>51</v>
      </c>
      <c r="D26" s="13">
        <v>0.14000000000000001</v>
      </c>
      <c r="F26" s="13">
        <v>0.13</v>
      </c>
      <c r="H26" s="13">
        <v>0.08</v>
      </c>
      <c r="J26" s="13">
        <v>0.1</v>
      </c>
      <c r="L26">
        <v>0.3</v>
      </c>
      <c r="M26">
        <v>0.76500000000000001</v>
      </c>
      <c r="N26">
        <v>1.79</v>
      </c>
      <c r="O26">
        <v>7.3999999999999996E-2</v>
      </c>
      <c r="P26">
        <v>1.19</v>
      </c>
      <c r="Q26">
        <v>0.23200000000000001</v>
      </c>
      <c r="R26">
        <v>1.49</v>
      </c>
      <c r="S26">
        <v>0.13600000000000001</v>
      </c>
      <c r="T26">
        <v>0.9</v>
      </c>
      <c r="U26">
        <v>0.37</v>
      </c>
      <c r="V26">
        <v>-0.6</v>
      </c>
      <c r="W26">
        <v>0.55100000000000005</v>
      </c>
    </row>
    <row r="28" spans="2:23" x14ac:dyDescent="0.3">
      <c r="C28" t="s">
        <v>52</v>
      </c>
      <c r="D28">
        <v>1723</v>
      </c>
      <c r="F28">
        <v>1728</v>
      </c>
      <c r="H28">
        <v>1748</v>
      </c>
      <c r="J28">
        <v>1750</v>
      </c>
    </row>
    <row r="30" spans="2:23" x14ac:dyDescent="0.3">
      <c r="D30">
        <f>ABS(D2)</f>
        <v>0.19</v>
      </c>
      <c r="E30">
        <f t="shared" ref="E30:J30" si="0">ABS(E2)</f>
        <v>0</v>
      </c>
      <c r="F30">
        <f t="shared" si="0"/>
        <v>0.18</v>
      </c>
      <c r="G30">
        <f t="shared" si="0"/>
        <v>0</v>
      </c>
      <c r="H30">
        <f t="shared" si="0"/>
        <v>0.1</v>
      </c>
      <c r="I30">
        <f t="shared" si="0"/>
        <v>0</v>
      </c>
      <c r="J30">
        <f t="shared" si="0"/>
        <v>0.09</v>
      </c>
    </row>
    <row r="31" spans="2:23" x14ac:dyDescent="0.3">
      <c r="D31">
        <f t="shared" ref="D31:J46" si="1">ABS(D3)</f>
        <v>0.05</v>
      </c>
      <c r="E31">
        <f t="shared" si="1"/>
        <v>0.03</v>
      </c>
      <c r="F31">
        <f t="shared" si="1"/>
        <v>0.01</v>
      </c>
      <c r="G31">
        <f t="shared" si="1"/>
        <v>0.57799999999999996</v>
      </c>
      <c r="H31">
        <f t="shared" si="1"/>
        <v>0.08</v>
      </c>
      <c r="I31">
        <f t="shared" si="1"/>
        <v>2E-3</v>
      </c>
      <c r="J31">
        <f t="shared" si="1"/>
        <v>0.13</v>
      </c>
    </row>
    <row r="32" spans="2:23" x14ac:dyDescent="0.3">
      <c r="D32">
        <f t="shared" si="1"/>
        <v>0.15</v>
      </c>
      <c r="E32">
        <f t="shared" si="1"/>
        <v>0</v>
      </c>
      <c r="F32">
        <f t="shared" si="1"/>
        <v>0.14000000000000001</v>
      </c>
      <c r="G32">
        <f t="shared" si="1"/>
        <v>0</v>
      </c>
      <c r="H32">
        <f t="shared" si="1"/>
        <v>0.01</v>
      </c>
      <c r="I32">
        <f t="shared" si="1"/>
        <v>0.79500000000000004</v>
      </c>
      <c r="J32">
        <f t="shared" si="1"/>
        <v>0.01</v>
      </c>
    </row>
    <row r="33" spans="4:10" x14ac:dyDescent="0.3">
      <c r="D33">
        <f t="shared" si="1"/>
        <v>0.02</v>
      </c>
      <c r="E33">
        <f t="shared" si="1"/>
        <v>0.501</v>
      </c>
      <c r="F33">
        <f t="shared" si="1"/>
        <v>0.03</v>
      </c>
      <c r="G33">
        <f t="shared" si="1"/>
        <v>0.22500000000000001</v>
      </c>
      <c r="H33">
        <f t="shared" si="1"/>
        <v>0.14000000000000001</v>
      </c>
      <c r="I33">
        <f t="shared" si="1"/>
        <v>0</v>
      </c>
      <c r="J33">
        <f t="shared" si="1"/>
        <v>0.08</v>
      </c>
    </row>
    <row r="34" spans="4:10" x14ac:dyDescent="0.3">
      <c r="D34">
        <f t="shared" si="1"/>
        <v>0.24</v>
      </c>
      <c r="E34">
        <f t="shared" si="1"/>
        <v>0</v>
      </c>
      <c r="F34">
        <f t="shared" si="1"/>
        <v>0.18</v>
      </c>
      <c r="G34">
        <f t="shared" si="1"/>
        <v>0</v>
      </c>
      <c r="H34">
        <f t="shared" si="1"/>
        <v>0.21</v>
      </c>
      <c r="I34">
        <f t="shared" si="1"/>
        <v>0</v>
      </c>
      <c r="J34">
        <f t="shared" si="1"/>
        <v>0.28000000000000003</v>
      </c>
    </row>
    <row r="35" spans="4:10" x14ac:dyDescent="0.3">
      <c r="D35">
        <f t="shared" si="1"/>
        <v>0.11</v>
      </c>
      <c r="E35">
        <f t="shared" si="1"/>
        <v>0</v>
      </c>
      <c r="F35">
        <f t="shared" si="1"/>
        <v>0.09</v>
      </c>
      <c r="G35">
        <f t="shared" si="1"/>
        <v>0</v>
      </c>
      <c r="H35">
        <f t="shared" si="1"/>
        <v>0.15</v>
      </c>
      <c r="I35">
        <f t="shared" si="1"/>
        <v>0</v>
      </c>
      <c r="J35">
        <f t="shared" si="1"/>
        <v>0.18</v>
      </c>
    </row>
    <row r="36" spans="4:10" x14ac:dyDescent="0.3">
      <c r="D36">
        <f t="shared" si="1"/>
        <v>0.02</v>
      </c>
      <c r="E36">
        <f t="shared" si="1"/>
        <v>0.373</v>
      </c>
      <c r="F36">
        <f t="shared" si="1"/>
        <v>0.01</v>
      </c>
      <c r="G36">
        <f t="shared" si="1"/>
        <v>0.61799999999999999</v>
      </c>
      <c r="H36">
        <f t="shared" si="1"/>
        <v>0.02</v>
      </c>
      <c r="I36">
        <f t="shared" si="1"/>
        <v>0.48399999999999999</v>
      </c>
      <c r="J36">
        <f t="shared" si="1"/>
        <v>0.08</v>
      </c>
    </row>
    <row r="37" spans="4:10" x14ac:dyDescent="0.3">
      <c r="D37">
        <f t="shared" si="1"/>
        <v>0.15</v>
      </c>
      <c r="E37">
        <f t="shared" si="1"/>
        <v>0</v>
      </c>
      <c r="F37">
        <f t="shared" si="1"/>
        <v>0.14000000000000001</v>
      </c>
      <c r="G37">
        <f t="shared" si="1"/>
        <v>0</v>
      </c>
      <c r="H37">
        <f t="shared" si="1"/>
        <v>0.15</v>
      </c>
      <c r="I37">
        <f t="shared" si="1"/>
        <v>0</v>
      </c>
      <c r="J37">
        <f t="shared" si="1"/>
        <v>0.2</v>
      </c>
    </row>
    <row r="38" spans="4:10" x14ac:dyDescent="0.3">
      <c r="D38">
        <f t="shared" si="1"/>
        <v>0.16</v>
      </c>
      <c r="E38">
        <f t="shared" si="1"/>
        <v>0</v>
      </c>
      <c r="F38">
        <f t="shared" si="1"/>
        <v>0.12</v>
      </c>
      <c r="G38">
        <f t="shared" si="1"/>
        <v>0</v>
      </c>
      <c r="H38">
        <f t="shared" si="1"/>
        <v>0.06</v>
      </c>
      <c r="I38">
        <f t="shared" si="1"/>
        <v>1.2E-2</v>
      </c>
      <c r="J38">
        <f t="shared" si="1"/>
        <v>7.0000000000000007E-2</v>
      </c>
    </row>
    <row r="39" spans="4:10" x14ac:dyDescent="0.3">
      <c r="D39">
        <f t="shared" si="1"/>
        <v>0.03</v>
      </c>
      <c r="E39">
        <f t="shared" si="1"/>
        <v>0.25900000000000001</v>
      </c>
      <c r="F39">
        <f t="shared" si="1"/>
        <v>0.09</v>
      </c>
      <c r="G39">
        <f t="shared" si="1"/>
        <v>0</v>
      </c>
      <c r="H39">
        <f t="shared" si="1"/>
        <v>0.01</v>
      </c>
      <c r="I39">
        <f t="shared" si="1"/>
        <v>0.54300000000000004</v>
      </c>
      <c r="J39">
        <f t="shared" si="1"/>
        <v>0.03</v>
      </c>
    </row>
    <row r="40" spans="4:10" x14ac:dyDescent="0.3">
      <c r="D40">
        <f t="shared" si="1"/>
        <v>0.06</v>
      </c>
      <c r="E40">
        <f t="shared" si="1"/>
        <v>2.1999999999999999E-2</v>
      </c>
      <c r="F40">
        <f t="shared" si="1"/>
        <v>0.04</v>
      </c>
      <c r="G40">
        <f t="shared" si="1"/>
        <v>0.08</v>
      </c>
      <c r="H40">
        <f t="shared" si="1"/>
        <v>0.01</v>
      </c>
      <c r="I40">
        <f t="shared" si="1"/>
        <v>0.77600000000000002</v>
      </c>
      <c r="J40">
        <f t="shared" si="1"/>
        <v>0</v>
      </c>
    </row>
    <row r="41" spans="4:10" x14ac:dyDescent="0.3">
      <c r="D41">
        <f t="shared" si="1"/>
        <v>0.08</v>
      </c>
      <c r="E41">
        <f t="shared" si="1"/>
        <v>1E-3</v>
      </c>
      <c r="F41">
        <f t="shared" si="1"/>
        <v>0.01</v>
      </c>
      <c r="G41">
        <f t="shared" si="1"/>
        <v>0.54700000000000004</v>
      </c>
      <c r="H41">
        <f t="shared" si="1"/>
        <v>0.06</v>
      </c>
      <c r="I41">
        <f t="shared" si="1"/>
        <v>1.0999999999999999E-2</v>
      </c>
      <c r="J41">
        <f t="shared" si="1"/>
        <v>0.06</v>
      </c>
    </row>
    <row r="42" spans="4:10" x14ac:dyDescent="0.3">
      <c r="D42">
        <f t="shared" si="1"/>
        <v>0.03</v>
      </c>
      <c r="E42">
        <f t="shared" si="1"/>
        <v>0.14699999999999999</v>
      </c>
      <c r="F42">
        <f t="shared" si="1"/>
        <v>0.06</v>
      </c>
      <c r="G42">
        <f t="shared" si="1"/>
        <v>2.1000000000000001E-2</v>
      </c>
      <c r="H42">
        <f t="shared" si="1"/>
        <v>0.02</v>
      </c>
      <c r="I42">
        <f t="shared" si="1"/>
        <v>0.50900000000000001</v>
      </c>
      <c r="J42">
        <f t="shared" si="1"/>
        <v>0.02</v>
      </c>
    </row>
    <row r="43" spans="4:10" x14ac:dyDescent="0.3">
      <c r="D43">
        <f t="shared" si="1"/>
        <v>0.01</v>
      </c>
      <c r="E43">
        <f t="shared" si="1"/>
        <v>0.63100000000000001</v>
      </c>
      <c r="F43">
        <f t="shared" si="1"/>
        <v>0.1</v>
      </c>
      <c r="G43">
        <f t="shared" si="1"/>
        <v>0</v>
      </c>
      <c r="H43">
        <f t="shared" si="1"/>
        <v>0.01</v>
      </c>
      <c r="I43">
        <f t="shared" si="1"/>
        <v>0.65</v>
      </c>
      <c r="J43">
        <f t="shared" si="1"/>
        <v>0.05</v>
      </c>
    </row>
    <row r="44" spans="4:10" x14ac:dyDescent="0.3">
      <c r="D44">
        <f t="shared" si="1"/>
        <v>0.18</v>
      </c>
      <c r="E44">
        <f t="shared" si="1"/>
        <v>0</v>
      </c>
      <c r="F44">
        <f t="shared" si="1"/>
        <v>0.11</v>
      </c>
      <c r="G44">
        <f t="shared" si="1"/>
        <v>0</v>
      </c>
      <c r="H44">
        <f t="shared" si="1"/>
        <v>0.11</v>
      </c>
      <c r="I44">
        <f t="shared" si="1"/>
        <v>0</v>
      </c>
      <c r="J44">
        <f t="shared" si="1"/>
        <v>0.15</v>
      </c>
    </row>
    <row r="45" spans="4:10" x14ac:dyDescent="0.3">
      <c r="D45">
        <f t="shared" si="1"/>
        <v>0.1</v>
      </c>
      <c r="E45">
        <f t="shared" si="1"/>
        <v>0</v>
      </c>
      <c r="F45">
        <f t="shared" si="1"/>
        <v>0.08</v>
      </c>
      <c r="G45">
        <f t="shared" si="1"/>
        <v>2E-3</v>
      </c>
      <c r="H45">
        <f t="shared" si="1"/>
        <v>0.12</v>
      </c>
      <c r="I45">
        <f t="shared" si="1"/>
        <v>0</v>
      </c>
      <c r="J45">
        <f t="shared" si="1"/>
        <v>0.08</v>
      </c>
    </row>
    <row r="46" spans="4:10" x14ac:dyDescent="0.3">
      <c r="D46">
        <f t="shared" si="1"/>
        <v>0.05</v>
      </c>
      <c r="E46">
        <f t="shared" si="1"/>
        <v>5.5E-2</v>
      </c>
      <c r="F46">
        <f t="shared" si="1"/>
        <v>0.06</v>
      </c>
      <c r="G46">
        <f t="shared" si="1"/>
        <v>1.4E-2</v>
      </c>
      <c r="H46">
        <f t="shared" si="1"/>
        <v>0.02</v>
      </c>
      <c r="I46">
        <f t="shared" si="1"/>
        <v>0.48</v>
      </c>
      <c r="J46">
        <f t="shared" si="1"/>
        <v>0.01</v>
      </c>
    </row>
    <row r="48" spans="4:10" x14ac:dyDescent="0.3">
      <c r="D48">
        <f>AVERAGE(D30:D46)</f>
        <v>9.5882352941176488E-2</v>
      </c>
      <c r="E48">
        <f t="shared" ref="E48:J48" si="2">AVERAGE(E30:E46)</f>
        <v>0.11876470588235295</v>
      </c>
      <c r="F48">
        <f t="shared" si="2"/>
        <v>8.5294117647058854E-2</v>
      </c>
      <c r="G48">
        <f t="shared" si="2"/>
        <v>0.12264705882352939</v>
      </c>
      <c r="H48">
        <f t="shared" si="2"/>
        <v>7.5294117647058845E-2</v>
      </c>
      <c r="I48">
        <f t="shared" si="2"/>
        <v>0.25070588235294122</v>
      </c>
      <c r="J48">
        <f t="shared" si="2"/>
        <v>8.9411764705882371E-2</v>
      </c>
    </row>
  </sheetData>
  <conditionalFormatting sqref="E1:E29 G1:G29 I1:I29 K1:K1048576 M1:M1048576 O1:O1048576 Q1:Q1048576 S1:S1048576 U1:U1048576 W1:W1048576 E49:E1048576 G49:G1048576 I49:I1048576">
    <cfRule type="cellIs" dxfId="27" priority="1" operator="lessThan">
      <formula>0.05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BEF27-AA1B-4239-A57A-7B5077234A8B}">
  <dimension ref="A1:AA48"/>
  <sheetViews>
    <sheetView workbookViewId="0">
      <selection activeCell="R39" sqref="R39"/>
    </sheetView>
  </sheetViews>
  <sheetFormatPr defaultRowHeight="14.4" x14ac:dyDescent="0.3"/>
  <cols>
    <col min="1" max="1" width="46.5546875" bestFit="1" customWidth="1"/>
    <col min="3" max="3" width="32.44140625" bestFit="1" customWidth="1"/>
    <col min="13" max="13" width="16.5546875" bestFit="1" customWidth="1"/>
  </cols>
  <sheetData>
    <row r="1" spans="1:27" s="1" customFormat="1" x14ac:dyDescent="0.3">
      <c r="A1" s="1" t="s">
        <v>53</v>
      </c>
      <c r="B1" s="1" t="s">
        <v>0</v>
      </c>
      <c r="C1" s="1" t="s">
        <v>1</v>
      </c>
      <c r="D1" s="1" t="s">
        <v>2</v>
      </c>
      <c r="E1" s="1" t="s">
        <v>60</v>
      </c>
      <c r="F1" s="1" t="s">
        <v>3</v>
      </c>
      <c r="G1" s="1" t="s">
        <v>4</v>
      </c>
      <c r="H1" s="1" t="s">
        <v>61</v>
      </c>
      <c r="I1" s="1" t="s">
        <v>5</v>
      </c>
      <c r="J1" s="1" t="s">
        <v>6</v>
      </c>
      <c r="K1" s="1" t="s">
        <v>62</v>
      </c>
      <c r="L1" s="1" t="s">
        <v>7</v>
      </c>
      <c r="M1" s="1" t="s">
        <v>8</v>
      </c>
      <c r="N1" s="1" t="s">
        <v>63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</row>
    <row r="2" spans="1:27" x14ac:dyDescent="0.3">
      <c r="A2" t="s">
        <v>93</v>
      </c>
      <c r="B2" t="s">
        <v>22</v>
      </c>
      <c r="C2" t="s">
        <v>23</v>
      </c>
      <c r="D2">
        <v>0.21</v>
      </c>
      <c r="E2" t="str">
        <f>IF(AND(Q2&gt;0.05,S2&gt;0.05,U2&gt;0.05),"abc",IF(AND(Q2&gt;0.05,S2&gt;0.05),"ab",IF(AND(Q2&gt;0.05,U2&gt;0.05),"ac",IF(AND(S2&gt;0.05,U2&gt;0.05),"bc",IF(Q2&gt;0.05,"a",IF(S2&gt;0.05,"b",IF(U2&gt;0.05,"c","")))))))</f>
        <v>a</v>
      </c>
      <c r="F2">
        <v>0</v>
      </c>
      <c r="G2">
        <v>0.19</v>
      </c>
      <c r="H2" t="str">
        <f>IF(AND(Q2&gt;0.05,W2&gt;0.05,Y2&gt;0.05),"abc",IF(AND(Q2&gt;0.05,W2&gt;0.05),"ab",IF(AND(Q2&gt;0.05,Y2&gt;0.05),"ac",IF(AND(W2&gt;0.05,Y2&gt;0.05),"bc",IF(Q2&gt;0.05,"a",IF(W2&gt;0.05,"b",IF(Y2&gt;0.05,"c","")))))))</f>
        <v>a</v>
      </c>
      <c r="I2">
        <v>0</v>
      </c>
      <c r="J2">
        <v>7.0000000000000007E-2</v>
      </c>
      <c r="K2" t="str">
        <f>IF(AND(S2&gt;0.05,W2&gt;0.05,AA2&gt;0.05),"abc",IF(AND(S2&gt;0.05,W2&gt;0.05),"ab",IF(AND(S2&gt;0.05,AA2&gt;0.05),"ac",IF(AND(W2&gt;0.05,AA2&gt;0.05),"bc",IF(S2&gt;0.05,"a",IF(W2&gt;0.05,"b",IF(AA2&gt;0.05,"c","")))))))</f>
        <v>c</v>
      </c>
      <c r="L2">
        <v>0.01</v>
      </c>
      <c r="M2">
        <v>0.06</v>
      </c>
      <c r="N2" t="str">
        <f>IF(AND(U2&gt;0.05,Y2&gt;0.05,AA2&gt;0.05),"abc",IF(AND(U2&gt;0.05,Y2&gt;0.05),"ab",IF(AND(U2&gt;0.05,AA2&gt;0.05),"ac",IF(AND(Y2&gt;0.05,AA2&gt;0.05),"bc",IF(U2&gt;0.05,"a",IF(Y2&gt;0.05,"b",IF(AA2&gt;0.05,"c","")))))))</f>
        <v>c</v>
      </c>
      <c r="O2">
        <v>0.03</v>
      </c>
      <c r="P2">
        <v>0.61</v>
      </c>
      <c r="Q2">
        <v>0.54400000000000004</v>
      </c>
      <c r="R2">
        <v>3.62</v>
      </c>
      <c r="S2">
        <v>0</v>
      </c>
      <c r="T2">
        <v>3.82</v>
      </c>
      <c r="U2">
        <v>0</v>
      </c>
      <c r="V2">
        <v>3</v>
      </c>
      <c r="W2">
        <v>3.0000000000000001E-3</v>
      </c>
      <c r="X2">
        <v>3.2</v>
      </c>
      <c r="Y2">
        <v>1E-3</v>
      </c>
      <c r="Z2">
        <v>0.25</v>
      </c>
      <c r="AA2">
        <v>0.80400000000000005</v>
      </c>
    </row>
    <row r="3" spans="1:27" x14ac:dyDescent="0.3">
      <c r="A3" t="s">
        <v>71</v>
      </c>
      <c r="B3" t="s">
        <v>22</v>
      </c>
      <c r="C3" t="s">
        <v>24</v>
      </c>
      <c r="D3">
        <v>0.11</v>
      </c>
      <c r="E3" t="str">
        <f t="shared" ref="E3:E26" si="0">IF(AND(Q3&gt;0.05,S3&gt;0.05,U3&gt;0.05),"abc",IF(AND(Q3&gt;0.05,S3&gt;0.05),"ab",IF(AND(Q3&gt;0.05,U3&gt;0.05),"ac",IF(AND(S3&gt;0.05,U3&gt;0.05),"bc",IF(Q3&gt;0.05,"a",IF(S3&gt;0.05,"b",IF(U3&gt;0.05,"c","")))))))</f>
        <v>a</v>
      </c>
      <c r="F3">
        <v>0</v>
      </c>
      <c r="G3">
        <v>0.09</v>
      </c>
      <c r="H3" t="str">
        <f t="shared" ref="H3:H26" si="1">IF(AND(Q3&gt;0.05,W3&gt;0.05,Y3&gt;0.05),"abc",IF(AND(Q3&gt;0.05,W3&gt;0.05),"ab",IF(AND(Q3&gt;0.05,Y3&gt;0.05),"ac",IF(AND(W3&gt;0.05,Y3&gt;0.05),"bc",IF(Q3&gt;0.05,"a",IF(W3&gt;0.05,"b",IF(Y3&gt;0.05,"c","")))))))</f>
        <v>ab</v>
      </c>
      <c r="I3">
        <v>1E-3</v>
      </c>
      <c r="J3">
        <v>0.03</v>
      </c>
      <c r="K3" t="str">
        <f t="shared" ref="K3:K26" si="2">IF(AND(S3&gt;0.05,W3&gt;0.05,AA3&gt;0.05),"abc",IF(AND(S3&gt;0.05,W3&gt;0.05),"ab",IF(AND(S3&gt;0.05,AA3&gt;0.05),"ac",IF(AND(W3&gt;0.05,AA3&gt;0.05),"bc",IF(S3&gt;0.05,"a",IF(W3&gt;0.05,"b",IF(AA3&gt;0.05,"c","")))))))</f>
        <v>bc</v>
      </c>
      <c r="L3">
        <v>0.28799999999999998</v>
      </c>
      <c r="M3">
        <v>-0.01</v>
      </c>
      <c r="N3" t="str">
        <f t="shared" ref="N3:N26" si="3">IF(AND(U3&gt;0.05,Y3&gt;0.05,AA3&gt;0.05),"abc",IF(AND(U3&gt;0.05,Y3&gt;0.05),"ab",IF(AND(U3&gt;0.05,AA3&gt;0.05),"ac",IF(AND(Y3&gt;0.05,AA3&gt;0.05),"bc",IF(U3&gt;0.05,"a",IF(Y3&gt;0.05,"b",IF(AA3&gt;0.05,"c","")))))))</f>
        <v>c</v>
      </c>
      <c r="O3">
        <v>0.73299999999999998</v>
      </c>
      <c r="P3">
        <v>0.69</v>
      </c>
      <c r="Q3">
        <v>0.49</v>
      </c>
      <c r="R3">
        <v>2.36</v>
      </c>
      <c r="S3">
        <v>1.7999999999999999E-2</v>
      </c>
      <c r="T3">
        <v>3.32</v>
      </c>
      <c r="U3">
        <v>1E-3</v>
      </c>
      <c r="V3">
        <v>1.65</v>
      </c>
      <c r="W3">
        <v>9.8000000000000004E-2</v>
      </c>
      <c r="X3">
        <v>2.61</v>
      </c>
      <c r="Y3">
        <v>8.9999999999999993E-3</v>
      </c>
      <c r="Z3">
        <v>0.99</v>
      </c>
      <c r="AA3">
        <v>0.32400000000000001</v>
      </c>
    </row>
    <row r="4" spans="1:27" x14ac:dyDescent="0.3">
      <c r="B4" t="s">
        <v>22</v>
      </c>
      <c r="C4" t="s">
        <v>25</v>
      </c>
      <c r="D4">
        <v>0.17</v>
      </c>
      <c r="E4" t="str">
        <f t="shared" si="0"/>
        <v>a</v>
      </c>
      <c r="F4">
        <v>0</v>
      </c>
      <c r="G4">
        <v>0.16</v>
      </c>
      <c r="H4" t="str">
        <f t="shared" si="1"/>
        <v>a</v>
      </c>
      <c r="I4">
        <v>0</v>
      </c>
      <c r="J4">
        <v>0.03</v>
      </c>
      <c r="K4" t="str">
        <f t="shared" si="2"/>
        <v>c</v>
      </c>
      <c r="L4">
        <v>0.24099999999999999</v>
      </c>
      <c r="M4">
        <v>0.04</v>
      </c>
      <c r="N4" t="str">
        <f t="shared" si="3"/>
        <v>c</v>
      </c>
      <c r="O4">
        <v>0.14899999999999999</v>
      </c>
      <c r="P4">
        <v>0.16</v>
      </c>
      <c r="Q4">
        <v>0.871</v>
      </c>
      <c r="R4">
        <v>3.79</v>
      </c>
      <c r="S4">
        <v>0</v>
      </c>
      <c r="T4">
        <v>3.51</v>
      </c>
      <c r="U4">
        <v>0</v>
      </c>
      <c r="V4">
        <v>3.59</v>
      </c>
      <c r="W4">
        <v>0</v>
      </c>
      <c r="X4">
        <v>3.32</v>
      </c>
      <c r="Y4">
        <v>1E-3</v>
      </c>
      <c r="Z4">
        <v>-0.22</v>
      </c>
      <c r="AA4">
        <v>0.82699999999999996</v>
      </c>
    </row>
    <row r="5" spans="1:27" x14ac:dyDescent="0.3">
      <c r="A5" t="s">
        <v>87</v>
      </c>
      <c r="B5" t="s">
        <v>22</v>
      </c>
      <c r="C5" t="s">
        <v>26</v>
      </c>
      <c r="D5">
        <v>0.03</v>
      </c>
      <c r="E5" t="str">
        <f t="shared" si="0"/>
        <v>ac</v>
      </c>
      <c r="F5">
        <v>0.28299999999999997</v>
      </c>
      <c r="G5">
        <v>0.04</v>
      </c>
      <c r="H5" t="str">
        <f t="shared" si="1"/>
        <v>ac</v>
      </c>
      <c r="I5">
        <v>0.183</v>
      </c>
      <c r="J5">
        <v>-0.05</v>
      </c>
      <c r="K5" t="str">
        <f t="shared" si="2"/>
        <v>c</v>
      </c>
      <c r="L5">
        <v>7.3999999999999996E-2</v>
      </c>
      <c r="M5">
        <v>0</v>
      </c>
      <c r="N5" t="str">
        <f t="shared" si="3"/>
        <v>abc</v>
      </c>
      <c r="O5">
        <v>0.88700000000000001</v>
      </c>
      <c r="P5">
        <v>-0.19</v>
      </c>
      <c r="Q5">
        <v>0.84599999999999997</v>
      </c>
      <c r="R5">
        <v>2.02</v>
      </c>
      <c r="S5">
        <v>4.2999999999999997E-2</v>
      </c>
      <c r="T5">
        <v>0.85</v>
      </c>
      <c r="U5">
        <v>0.39600000000000002</v>
      </c>
      <c r="V5">
        <v>2.2000000000000002</v>
      </c>
      <c r="W5">
        <v>2.8000000000000001E-2</v>
      </c>
      <c r="X5">
        <v>1.03</v>
      </c>
      <c r="Y5">
        <v>0.30199999999999999</v>
      </c>
      <c r="Z5">
        <v>-1.1399999999999999</v>
      </c>
      <c r="AA5">
        <v>0.254</v>
      </c>
    </row>
    <row r="6" spans="1:27" x14ac:dyDescent="0.3">
      <c r="B6" t="s">
        <v>22</v>
      </c>
      <c r="C6" t="s">
        <v>27</v>
      </c>
      <c r="D6">
        <v>0.24</v>
      </c>
      <c r="E6" t="str">
        <f t="shared" si="0"/>
        <v/>
      </c>
      <c r="F6">
        <v>0</v>
      </c>
      <c r="G6">
        <v>0.1</v>
      </c>
      <c r="H6" t="str">
        <f t="shared" si="1"/>
        <v>bc</v>
      </c>
      <c r="I6">
        <v>0</v>
      </c>
      <c r="J6">
        <v>0.1</v>
      </c>
      <c r="K6" t="str">
        <f t="shared" si="2"/>
        <v>bc</v>
      </c>
      <c r="L6">
        <v>0</v>
      </c>
      <c r="M6">
        <v>0.15</v>
      </c>
      <c r="N6" t="str">
        <f t="shared" si="3"/>
        <v>bc</v>
      </c>
      <c r="O6">
        <v>0</v>
      </c>
      <c r="P6">
        <v>3.58</v>
      </c>
      <c r="Q6">
        <v>0</v>
      </c>
      <c r="R6">
        <v>3.6</v>
      </c>
      <c r="S6">
        <v>0</v>
      </c>
      <c r="T6">
        <v>2.1800000000000002</v>
      </c>
      <c r="U6">
        <v>2.9000000000000001E-2</v>
      </c>
      <c r="V6">
        <v>-0.01</v>
      </c>
      <c r="W6">
        <v>0.995</v>
      </c>
      <c r="X6">
        <v>-1.37</v>
      </c>
      <c r="Y6">
        <v>0.16900000000000001</v>
      </c>
      <c r="Z6">
        <v>-1.38</v>
      </c>
      <c r="AA6">
        <v>0.16900000000000001</v>
      </c>
    </row>
    <row r="7" spans="1:27" x14ac:dyDescent="0.3">
      <c r="B7" t="s">
        <v>28</v>
      </c>
      <c r="C7" t="s">
        <v>29</v>
      </c>
      <c r="D7">
        <v>0.09</v>
      </c>
      <c r="E7" t="str">
        <f t="shared" si="0"/>
        <v>bc</v>
      </c>
      <c r="F7">
        <v>0</v>
      </c>
      <c r="G7">
        <v>0.01</v>
      </c>
      <c r="H7" t="str">
        <f t="shared" si="1"/>
        <v>bc</v>
      </c>
      <c r="I7">
        <v>0.64800000000000002</v>
      </c>
      <c r="J7">
        <v>0.03</v>
      </c>
      <c r="K7" t="str">
        <f t="shared" si="2"/>
        <v>abc</v>
      </c>
      <c r="L7">
        <v>0.28799999999999998</v>
      </c>
      <c r="M7">
        <v>0.05</v>
      </c>
      <c r="N7" t="str">
        <f t="shared" si="3"/>
        <v>abc</v>
      </c>
      <c r="O7">
        <v>4.8000000000000001E-2</v>
      </c>
      <c r="P7">
        <v>2.2200000000000002</v>
      </c>
      <c r="Q7">
        <v>2.5999999999999999E-2</v>
      </c>
      <c r="R7">
        <v>1.81</v>
      </c>
      <c r="S7">
        <v>7.0999999999999994E-2</v>
      </c>
      <c r="T7">
        <v>1.1000000000000001</v>
      </c>
      <c r="U7">
        <v>0.27</v>
      </c>
      <c r="V7">
        <v>-0.42</v>
      </c>
      <c r="W7">
        <v>0.67200000000000004</v>
      </c>
      <c r="X7">
        <v>-1.0900000000000001</v>
      </c>
      <c r="Y7">
        <v>0.27600000000000002</v>
      </c>
      <c r="Z7">
        <v>-0.68</v>
      </c>
      <c r="AA7">
        <v>0.499</v>
      </c>
    </row>
    <row r="8" spans="1:27" x14ac:dyDescent="0.3">
      <c r="B8" t="s">
        <v>28</v>
      </c>
      <c r="C8" t="s">
        <v>30</v>
      </c>
      <c r="D8">
        <v>0.01</v>
      </c>
      <c r="E8" t="str">
        <f t="shared" si="0"/>
        <v>abc</v>
      </c>
      <c r="F8">
        <v>0.76</v>
      </c>
      <c r="G8">
        <v>-0.03</v>
      </c>
      <c r="H8" t="str">
        <f t="shared" si="1"/>
        <v>abc</v>
      </c>
      <c r="I8">
        <v>0.314</v>
      </c>
      <c r="J8">
        <v>-0.05</v>
      </c>
      <c r="K8" t="str">
        <f t="shared" si="2"/>
        <v>ab</v>
      </c>
      <c r="L8">
        <v>7.2999999999999995E-2</v>
      </c>
      <c r="M8">
        <v>0.03</v>
      </c>
      <c r="N8" t="str">
        <f t="shared" si="3"/>
        <v>ab</v>
      </c>
      <c r="O8">
        <v>0.26900000000000002</v>
      </c>
      <c r="P8">
        <v>0.93</v>
      </c>
      <c r="Q8">
        <v>0.35099999999999998</v>
      </c>
      <c r="R8">
        <v>1.49</v>
      </c>
      <c r="S8">
        <v>0.13700000000000001</v>
      </c>
      <c r="T8">
        <v>-0.57999999999999996</v>
      </c>
      <c r="U8">
        <v>0.56000000000000005</v>
      </c>
      <c r="V8">
        <v>0.55000000000000004</v>
      </c>
      <c r="W8">
        <v>0.58499999999999996</v>
      </c>
      <c r="X8">
        <v>-1.49</v>
      </c>
      <c r="Y8">
        <v>0.13500000000000001</v>
      </c>
      <c r="Z8">
        <v>-2.04</v>
      </c>
      <c r="AA8">
        <v>4.1000000000000002E-2</v>
      </c>
    </row>
    <row r="9" spans="1:27" x14ac:dyDescent="0.3">
      <c r="B9" t="s">
        <v>28</v>
      </c>
      <c r="C9" t="s">
        <v>31</v>
      </c>
      <c r="D9">
        <v>0.14000000000000001</v>
      </c>
      <c r="E9" t="str">
        <f t="shared" si="0"/>
        <v>ac</v>
      </c>
      <c r="F9">
        <v>0</v>
      </c>
      <c r="G9">
        <v>7.0000000000000007E-2</v>
      </c>
      <c r="H9" t="str">
        <f t="shared" si="1"/>
        <v>abc</v>
      </c>
      <c r="I9">
        <v>8.0000000000000002E-3</v>
      </c>
      <c r="J9">
        <v>0.04</v>
      </c>
      <c r="K9" t="str">
        <f t="shared" si="2"/>
        <v>bc</v>
      </c>
      <c r="L9">
        <v>8.7999999999999995E-2</v>
      </c>
      <c r="M9">
        <v>0.09</v>
      </c>
      <c r="N9" t="str">
        <f t="shared" si="3"/>
        <v>abc</v>
      </c>
      <c r="O9">
        <v>0</v>
      </c>
      <c r="P9">
        <v>1.88</v>
      </c>
      <c r="Q9">
        <v>0.06</v>
      </c>
      <c r="R9">
        <v>2.57</v>
      </c>
      <c r="S9">
        <v>0.01</v>
      </c>
      <c r="T9">
        <v>1.19</v>
      </c>
      <c r="U9">
        <v>0.23499999999999999</v>
      </c>
      <c r="V9">
        <v>0.68</v>
      </c>
      <c r="W9">
        <v>0.499</v>
      </c>
      <c r="X9">
        <v>-0.67</v>
      </c>
      <c r="Y9">
        <v>0.504</v>
      </c>
      <c r="Z9">
        <v>-1.34</v>
      </c>
      <c r="AA9">
        <v>0.18</v>
      </c>
    </row>
    <row r="10" spans="1:27" x14ac:dyDescent="0.3">
      <c r="B10" t="s">
        <v>32</v>
      </c>
      <c r="C10" t="s">
        <v>33</v>
      </c>
      <c r="D10">
        <v>0.17</v>
      </c>
      <c r="E10" t="str">
        <f t="shared" si="0"/>
        <v>a</v>
      </c>
      <c r="F10">
        <v>0</v>
      </c>
      <c r="G10">
        <v>0.11</v>
      </c>
      <c r="H10" t="str">
        <f t="shared" si="1"/>
        <v>a</v>
      </c>
      <c r="I10">
        <v>0</v>
      </c>
      <c r="J10">
        <v>0.02</v>
      </c>
      <c r="K10" t="str">
        <f t="shared" si="2"/>
        <v>c</v>
      </c>
      <c r="L10">
        <v>0.371</v>
      </c>
      <c r="M10">
        <v>0.02</v>
      </c>
      <c r="N10" t="str">
        <f t="shared" si="3"/>
        <v>c</v>
      </c>
      <c r="O10">
        <v>0.52</v>
      </c>
      <c r="P10">
        <v>1.58</v>
      </c>
      <c r="Q10">
        <v>0.114</v>
      </c>
      <c r="R10">
        <v>4.1100000000000003</v>
      </c>
      <c r="S10">
        <v>0</v>
      </c>
      <c r="T10">
        <v>4.21</v>
      </c>
      <c r="U10">
        <v>0</v>
      </c>
      <c r="V10">
        <v>2.5</v>
      </c>
      <c r="W10">
        <v>1.2E-2</v>
      </c>
      <c r="X10">
        <v>2.62</v>
      </c>
      <c r="Y10">
        <v>8.9999999999999993E-3</v>
      </c>
      <c r="Z10">
        <v>0.16</v>
      </c>
      <c r="AA10">
        <v>0.871</v>
      </c>
    </row>
    <row r="11" spans="1:27" x14ac:dyDescent="0.3">
      <c r="B11" t="s">
        <v>32</v>
      </c>
      <c r="C11" t="s">
        <v>34</v>
      </c>
      <c r="D11">
        <v>0.03</v>
      </c>
      <c r="E11" t="str">
        <f t="shared" si="0"/>
        <v>abc</v>
      </c>
      <c r="F11">
        <v>0.32600000000000001</v>
      </c>
      <c r="G11">
        <v>7.0000000000000007E-2</v>
      </c>
      <c r="H11" t="str">
        <f t="shared" si="1"/>
        <v>ab</v>
      </c>
      <c r="I11">
        <v>7.0000000000000001E-3</v>
      </c>
      <c r="J11">
        <v>0</v>
      </c>
      <c r="K11" t="str">
        <f t="shared" si="2"/>
        <v>abc</v>
      </c>
      <c r="L11">
        <v>0.98199999999999998</v>
      </c>
      <c r="M11">
        <v>-0.03</v>
      </c>
      <c r="N11" t="str">
        <f t="shared" si="3"/>
        <v>ac</v>
      </c>
      <c r="O11">
        <v>0.28000000000000003</v>
      </c>
      <c r="P11">
        <v>-1.23</v>
      </c>
      <c r="Q11">
        <v>0.22</v>
      </c>
      <c r="R11">
        <v>0.71</v>
      </c>
      <c r="S11">
        <v>0.47899999999999998</v>
      </c>
      <c r="T11">
        <v>1.46</v>
      </c>
      <c r="U11">
        <v>0.14499999999999999</v>
      </c>
      <c r="V11">
        <v>1.92</v>
      </c>
      <c r="W11">
        <v>5.3999999999999999E-2</v>
      </c>
      <c r="X11">
        <v>2.65</v>
      </c>
      <c r="Y11">
        <v>8.0000000000000002E-3</v>
      </c>
      <c r="Z11">
        <v>0.76</v>
      </c>
      <c r="AA11">
        <v>0.44800000000000001</v>
      </c>
    </row>
    <row r="12" spans="1:27" x14ac:dyDescent="0.3">
      <c r="B12" t="s">
        <v>32</v>
      </c>
      <c r="C12" t="s">
        <v>35</v>
      </c>
      <c r="D12">
        <v>0.06</v>
      </c>
      <c r="E12" t="str">
        <f t="shared" si="0"/>
        <v>abc</v>
      </c>
      <c r="F12">
        <v>2.5000000000000001E-2</v>
      </c>
      <c r="G12">
        <v>0.06</v>
      </c>
      <c r="H12" t="str">
        <f t="shared" si="1"/>
        <v>ac</v>
      </c>
      <c r="I12">
        <v>1.4E-2</v>
      </c>
      <c r="J12">
        <v>-0.01</v>
      </c>
      <c r="K12" t="str">
        <f t="shared" si="2"/>
        <v>ac</v>
      </c>
      <c r="L12">
        <v>0.626</v>
      </c>
      <c r="M12">
        <v>0</v>
      </c>
      <c r="N12" t="str">
        <f t="shared" si="3"/>
        <v>abc</v>
      </c>
      <c r="O12">
        <v>0.85299999999999998</v>
      </c>
      <c r="P12">
        <v>-0.18</v>
      </c>
      <c r="Q12">
        <v>0.85899999999999999</v>
      </c>
      <c r="R12">
        <v>1.92</v>
      </c>
      <c r="S12">
        <v>5.3999999999999999E-2</v>
      </c>
      <c r="T12">
        <v>1.42</v>
      </c>
      <c r="U12">
        <v>0.155</v>
      </c>
      <c r="V12">
        <v>2.09</v>
      </c>
      <c r="W12">
        <v>3.6999999999999998E-2</v>
      </c>
      <c r="X12">
        <v>1.59</v>
      </c>
      <c r="Y12">
        <v>0.113</v>
      </c>
      <c r="Z12">
        <v>-0.47</v>
      </c>
      <c r="AA12">
        <v>0.63700000000000001</v>
      </c>
    </row>
    <row r="13" spans="1:27" x14ac:dyDescent="0.3">
      <c r="B13" t="s">
        <v>32</v>
      </c>
      <c r="C13" t="s">
        <v>36</v>
      </c>
      <c r="D13">
        <v>0.11</v>
      </c>
      <c r="E13" t="str">
        <f t="shared" si="0"/>
        <v>a</v>
      </c>
      <c r="F13">
        <v>0</v>
      </c>
      <c r="G13">
        <v>0.08</v>
      </c>
      <c r="H13" t="str">
        <f t="shared" si="1"/>
        <v>ac</v>
      </c>
      <c r="I13">
        <v>3.0000000000000001E-3</v>
      </c>
      <c r="J13">
        <v>0</v>
      </c>
      <c r="K13" t="str">
        <f t="shared" si="2"/>
        <v>c</v>
      </c>
      <c r="L13">
        <v>0.98899999999999999</v>
      </c>
      <c r="M13">
        <v>0.01</v>
      </c>
      <c r="N13" t="str">
        <f t="shared" si="3"/>
        <v>bc</v>
      </c>
      <c r="O13">
        <v>0.80700000000000005</v>
      </c>
      <c r="P13">
        <v>0.88</v>
      </c>
      <c r="Q13">
        <v>0.376</v>
      </c>
      <c r="R13">
        <v>3.06</v>
      </c>
      <c r="S13">
        <v>2E-3</v>
      </c>
      <c r="T13">
        <v>2.83</v>
      </c>
      <c r="U13">
        <v>5.0000000000000001E-3</v>
      </c>
      <c r="V13">
        <v>2.15</v>
      </c>
      <c r="W13">
        <v>3.2000000000000001E-2</v>
      </c>
      <c r="X13">
        <v>1.93</v>
      </c>
      <c r="Y13">
        <v>5.2999999999999999E-2</v>
      </c>
      <c r="Z13">
        <v>-0.18</v>
      </c>
      <c r="AA13">
        <v>0.85299999999999998</v>
      </c>
    </row>
    <row r="14" spans="1:27" x14ac:dyDescent="0.3">
      <c r="B14" t="s">
        <v>32</v>
      </c>
      <c r="C14" t="s">
        <v>37</v>
      </c>
      <c r="D14">
        <v>0.06</v>
      </c>
      <c r="E14" t="str">
        <f t="shared" si="0"/>
        <v>a</v>
      </c>
      <c r="F14">
        <v>2.7E-2</v>
      </c>
      <c r="G14">
        <v>0.06</v>
      </c>
      <c r="H14" t="str">
        <f t="shared" si="1"/>
        <v>a</v>
      </c>
      <c r="I14">
        <v>2.4E-2</v>
      </c>
      <c r="J14">
        <v>-0.02</v>
      </c>
      <c r="K14" t="str">
        <f t="shared" si="2"/>
        <v>c</v>
      </c>
      <c r="L14">
        <v>0.52300000000000002</v>
      </c>
      <c r="M14">
        <v>-0.03</v>
      </c>
      <c r="N14" t="str">
        <f t="shared" si="3"/>
        <v>c</v>
      </c>
      <c r="O14">
        <v>0.23599999999999999</v>
      </c>
      <c r="P14">
        <v>-0.05</v>
      </c>
      <c r="Q14">
        <v>0.95699999999999996</v>
      </c>
      <c r="R14">
        <v>2.02</v>
      </c>
      <c r="S14">
        <v>4.3999999999999997E-2</v>
      </c>
      <c r="T14">
        <v>2.39</v>
      </c>
      <c r="U14">
        <v>1.7000000000000001E-2</v>
      </c>
      <c r="V14">
        <v>2.0499999999999998</v>
      </c>
      <c r="W14">
        <v>0.04</v>
      </c>
      <c r="X14">
        <v>2.4300000000000002</v>
      </c>
      <c r="Y14">
        <v>1.4999999999999999E-2</v>
      </c>
      <c r="Z14">
        <v>0.4</v>
      </c>
      <c r="AA14">
        <v>0.68600000000000005</v>
      </c>
    </row>
    <row r="15" spans="1:27" x14ac:dyDescent="0.3">
      <c r="B15" t="s">
        <v>38</v>
      </c>
      <c r="C15" t="s">
        <v>39</v>
      </c>
      <c r="D15">
        <v>-0.02</v>
      </c>
      <c r="E15" t="str">
        <f t="shared" si="0"/>
        <v>abc</v>
      </c>
      <c r="F15">
        <v>0.47699999999999998</v>
      </c>
      <c r="G15">
        <v>-7.0000000000000007E-2</v>
      </c>
      <c r="H15" t="str">
        <f t="shared" si="1"/>
        <v>abc</v>
      </c>
      <c r="I15">
        <v>6.0000000000000001E-3</v>
      </c>
      <c r="J15">
        <v>-0.02</v>
      </c>
      <c r="K15" t="str">
        <f t="shared" si="2"/>
        <v>abc</v>
      </c>
      <c r="L15">
        <v>0.51100000000000001</v>
      </c>
      <c r="M15">
        <v>-0.01</v>
      </c>
      <c r="N15" t="str">
        <f t="shared" si="3"/>
        <v>abc</v>
      </c>
      <c r="O15">
        <v>0.60499999999999998</v>
      </c>
      <c r="P15">
        <v>1.48</v>
      </c>
      <c r="Q15">
        <v>0.14000000000000001</v>
      </c>
      <c r="R15">
        <v>-0.04</v>
      </c>
      <c r="S15">
        <v>0.97199999999999998</v>
      </c>
      <c r="T15">
        <v>-0.12</v>
      </c>
      <c r="U15">
        <v>0.90300000000000002</v>
      </c>
      <c r="V15">
        <v>-1.51</v>
      </c>
      <c r="W15">
        <v>0.13200000000000001</v>
      </c>
      <c r="X15">
        <v>-1.57</v>
      </c>
      <c r="Y15">
        <v>0.11600000000000001</v>
      </c>
      <c r="Z15">
        <v>-0.09</v>
      </c>
      <c r="AA15">
        <v>0.93</v>
      </c>
    </row>
    <row r="16" spans="1:27" x14ac:dyDescent="0.3">
      <c r="B16" t="s">
        <v>40</v>
      </c>
      <c r="C16" t="s">
        <v>41</v>
      </c>
      <c r="D16">
        <v>0.18</v>
      </c>
      <c r="E16" t="str">
        <f t="shared" si="0"/>
        <v/>
      </c>
      <c r="F16">
        <v>0</v>
      </c>
      <c r="G16">
        <v>0.09</v>
      </c>
      <c r="H16" t="str">
        <f t="shared" si="1"/>
        <v>bc</v>
      </c>
      <c r="I16">
        <v>1E-3</v>
      </c>
      <c r="J16">
        <v>0.06</v>
      </c>
      <c r="K16" t="str">
        <f t="shared" si="2"/>
        <v>bc</v>
      </c>
      <c r="L16">
        <v>1.6E-2</v>
      </c>
      <c r="M16">
        <v>0.05</v>
      </c>
      <c r="N16" t="str">
        <f t="shared" si="3"/>
        <v>bc</v>
      </c>
      <c r="O16">
        <v>0.05</v>
      </c>
      <c r="P16">
        <v>2.5299999999999998</v>
      </c>
      <c r="Q16">
        <v>1.0999999999999999E-2</v>
      </c>
      <c r="R16">
        <v>3.18</v>
      </c>
      <c r="S16">
        <v>1E-3</v>
      </c>
      <c r="T16">
        <v>3.4</v>
      </c>
      <c r="U16">
        <v>1E-3</v>
      </c>
      <c r="V16">
        <v>0.63</v>
      </c>
      <c r="W16">
        <v>0.52900000000000003</v>
      </c>
      <c r="X16">
        <v>0.89</v>
      </c>
      <c r="Y16">
        <v>0.374</v>
      </c>
      <c r="Z16">
        <v>0.27</v>
      </c>
      <c r="AA16">
        <v>0.78800000000000003</v>
      </c>
    </row>
    <row r="17" spans="2:27" x14ac:dyDescent="0.3">
      <c r="B17" t="s">
        <v>40</v>
      </c>
      <c r="C17" t="s">
        <v>42</v>
      </c>
      <c r="D17">
        <v>0.08</v>
      </c>
      <c r="E17" t="str">
        <f t="shared" si="0"/>
        <v>ab</v>
      </c>
      <c r="F17">
        <v>1E-3</v>
      </c>
      <c r="G17">
        <v>0.04</v>
      </c>
      <c r="H17" t="str">
        <f t="shared" si="1"/>
        <v>abc</v>
      </c>
      <c r="I17">
        <v>0.17599999999999999</v>
      </c>
      <c r="J17">
        <v>0.08</v>
      </c>
      <c r="K17" t="str">
        <f t="shared" si="2"/>
        <v>ab</v>
      </c>
      <c r="L17">
        <v>1E-3</v>
      </c>
      <c r="M17">
        <v>-0.02</v>
      </c>
      <c r="N17" t="str">
        <f t="shared" si="3"/>
        <v>b</v>
      </c>
      <c r="O17">
        <v>0.56999999999999995</v>
      </c>
      <c r="P17">
        <v>1.27</v>
      </c>
      <c r="Q17">
        <v>0.20399999999999999</v>
      </c>
      <c r="R17">
        <v>-0.01</v>
      </c>
      <c r="S17">
        <v>0.98899999999999999</v>
      </c>
      <c r="T17">
        <v>2.62</v>
      </c>
      <c r="U17">
        <v>8.9999999999999993E-3</v>
      </c>
      <c r="V17">
        <v>-1.28</v>
      </c>
      <c r="W17">
        <v>0.2</v>
      </c>
      <c r="X17">
        <v>1.35</v>
      </c>
      <c r="Y17">
        <v>0.17599999999999999</v>
      </c>
      <c r="Z17">
        <v>2.63</v>
      </c>
      <c r="AA17">
        <v>8.9999999999999993E-3</v>
      </c>
    </row>
    <row r="18" spans="2:27" x14ac:dyDescent="0.3">
      <c r="B18" t="s">
        <v>40</v>
      </c>
      <c r="C18" t="s">
        <v>43</v>
      </c>
      <c r="D18">
        <v>-0.04</v>
      </c>
      <c r="E18" t="str">
        <f t="shared" si="0"/>
        <v>abc</v>
      </c>
      <c r="F18">
        <v>0.159</v>
      </c>
      <c r="G18">
        <v>-7.0000000000000007E-2</v>
      </c>
      <c r="H18" t="str">
        <f t="shared" si="1"/>
        <v>ac</v>
      </c>
      <c r="I18">
        <v>5.0000000000000001E-3</v>
      </c>
      <c r="J18">
        <v>0.01</v>
      </c>
      <c r="K18" t="str">
        <f t="shared" si="2"/>
        <v>ac</v>
      </c>
      <c r="L18">
        <v>0.70699999999999996</v>
      </c>
      <c r="M18">
        <v>-0.05</v>
      </c>
      <c r="N18" t="str">
        <f t="shared" si="3"/>
        <v>abc</v>
      </c>
      <c r="O18">
        <v>7.2999999999999995E-2</v>
      </c>
      <c r="P18">
        <v>1</v>
      </c>
      <c r="Q18">
        <v>0.31900000000000001</v>
      </c>
      <c r="R18">
        <v>-1.26</v>
      </c>
      <c r="S18">
        <v>0.20799999999999999</v>
      </c>
      <c r="T18">
        <v>0.32</v>
      </c>
      <c r="U18">
        <v>0.752</v>
      </c>
      <c r="V18">
        <v>-2.2400000000000002</v>
      </c>
      <c r="W18">
        <v>2.5000000000000001E-2</v>
      </c>
      <c r="X18">
        <v>-0.66</v>
      </c>
      <c r="Y18">
        <v>0.50600000000000001</v>
      </c>
      <c r="Z18">
        <v>1.55</v>
      </c>
      <c r="AA18">
        <v>0.121</v>
      </c>
    </row>
    <row r="19" spans="2:27" x14ac:dyDescent="0.3">
      <c r="C19" t="s">
        <v>44</v>
      </c>
      <c r="D19">
        <v>0.15</v>
      </c>
      <c r="E19" t="str">
        <f t="shared" si="0"/>
        <v>abc</v>
      </c>
      <c r="G19">
        <v>0.13</v>
      </c>
      <c r="H19" t="str">
        <f t="shared" si="1"/>
        <v>abc</v>
      </c>
      <c r="J19">
        <v>0.09</v>
      </c>
      <c r="K19" t="str">
        <f t="shared" si="2"/>
        <v>abc</v>
      </c>
      <c r="M19">
        <v>0.09</v>
      </c>
      <c r="N19" t="str">
        <f t="shared" si="3"/>
        <v>abc</v>
      </c>
      <c r="P19">
        <v>0.55000000000000004</v>
      </c>
      <c r="Q19">
        <v>0.57899999999999996</v>
      </c>
      <c r="R19">
        <v>1.66</v>
      </c>
      <c r="S19">
        <v>9.6000000000000002E-2</v>
      </c>
      <c r="T19">
        <v>1.64</v>
      </c>
      <c r="U19">
        <v>0.10100000000000001</v>
      </c>
      <c r="V19">
        <v>1.1000000000000001</v>
      </c>
      <c r="W19">
        <v>0.27200000000000002</v>
      </c>
      <c r="X19">
        <v>1.08</v>
      </c>
      <c r="Y19">
        <v>0.28000000000000003</v>
      </c>
      <c r="Z19">
        <v>0</v>
      </c>
      <c r="AA19">
        <v>1</v>
      </c>
    </row>
    <row r="20" spans="2:27" x14ac:dyDescent="0.3">
      <c r="C20" t="s">
        <v>45</v>
      </c>
      <c r="E20" t="str">
        <f t="shared" si="0"/>
        <v/>
      </c>
      <c r="H20" t="str">
        <f t="shared" si="1"/>
        <v/>
      </c>
      <c r="K20" t="str">
        <f t="shared" si="2"/>
        <v/>
      </c>
      <c r="N20" t="str">
        <f t="shared" si="3"/>
        <v/>
      </c>
    </row>
    <row r="21" spans="2:27" x14ac:dyDescent="0.3">
      <c r="C21" t="s">
        <v>46</v>
      </c>
      <c r="D21">
        <v>0.26</v>
      </c>
      <c r="E21" t="str">
        <f t="shared" si="0"/>
        <v>a</v>
      </c>
      <c r="F21">
        <v>0</v>
      </c>
      <c r="G21">
        <v>0.21</v>
      </c>
      <c r="H21" t="str">
        <f t="shared" si="1"/>
        <v>a</v>
      </c>
      <c r="I21">
        <v>0</v>
      </c>
      <c r="J21">
        <v>7.0000000000000007E-2</v>
      </c>
      <c r="K21" t="str">
        <f t="shared" si="2"/>
        <v>c</v>
      </c>
      <c r="L21">
        <v>6.0000000000000001E-3</v>
      </c>
      <c r="M21">
        <v>7.0000000000000007E-2</v>
      </c>
      <c r="N21" t="str">
        <f t="shared" si="3"/>
        <v>c</v>
      </c>
      <c r="O21">
        <v>0.01</v>
      </c>
      <c r="P21">
        <v>1.44</v>
      </c>
      <c r="Q21">
        <v>0.151</v>
      </c>
      <c r="R21">
        <v>5.18</v>
      </c>
      <c r="S21">
        <v>0</v>
      </c>
      <c r="T21">
        <v>5.16</v>
      </c>
      <c r="U21">
        <v>0</v>
      </c>
      <c r="V21">
        <v>3.7</v>
      </c>
      <c r="W21">
        <v>0</v>
      </c>
      <c r="X21">
        <v>3.7</v>
      </c>
      <c r="Y21">
        <v>0</v>
      </c>
      <c r="Z21">
        <v>0.06</v>
      </c>
      <c r="AA21">
        <v>0.95499999999999996</v>
      </c>
    </row>
    <row r="22" spans="2:27" x14ac:dyDescent="0.3">
      <c r="C22" t="s">
        <v>47</v>
      </c>
      <c r="D22">
        <v>0.14000000000000001</v>
      </c>
      <c r="E22" t="str">
        <f t="shared" si="0"/>
        <v/>
      </c>
      <c r="F22">
        <v>0</v>
      </c>
      <c r="G22">
        <v>0.04</v>
      </c>
      <c r="H22" t="str">
        <f t="shared" si="1"/>
        <v>bc</v>
      </c>
      <c r="I22">
        <v>9.7000000000000003E-2</v>
      </c>
      <c r="J22">
        <v>0.03</v>
      </c>
      <c r="K22" t="str">
        <f t="shared" si="2"/>
        <v>bc</v>
      </c>
      <c r="L22">
        <v>0.32900000000000001</v>
      </c>
      <c r="M22">
        <v>7.0000000000000007E-2</v>
      </c>
      <c r="N22" t="str">
        <f t="shared" si="3"/>
        <v>bc</v>
      </c>
      <c r="O22">
        <v>7.0000000000000001E-3</v>
      </c>
      <c r="P22">
        <v>2.77</v>
      </c>
      <c r="Q22">
        <v>6.0000000000000001E-3</v>
      </c>
      <c r="R22">
        <v>3.28</v>
      </c>
      <c r="S22">
        <v>1E-3</v>
      </c>
      <c r="T22">
        <v>1.96</v>
      </c>
      <c r="U22">
        <v>0.05</v>
      </c>
      <c r="V22">
        <v>0.49</v>
      </c>
      <c r="W22">
        <v>0.621</v>
      </c>
      <c r="X22">
        <v>-0.77</v>
      </c>
      <c r="Y22">
        <v>0.439</v>
      </c>
      <c r="Z22">
        <v>-1.27</v>
      </c>
      <c r="AA22">
        <v>0.20499999999999999</v>
      </c>
    </row>
    <row r="23" spans="2:27" x14ac:dyDescent="0.3">
      <c r="C23" t="s">
        <v>48</v>
      </c>
      <c r="D23">
        <v>0.21</v>
      </c>
      <c r="E23" t="str">
        <f t="shared" si="0"/>
        <v>a</v>
      </c>
      <c r="F23">
        <v>0</v>
      </c>
      <c r="G23">
        <v>0.16</v>
      </c>
      <c r="H23" t="str">
        <f t="shared" si="1"/>
        <v>a</v>
      </c>
      <c r="I23">
        <v>0</v>
      </c>
      <c r="J23">
        <v>0.03</v>
      </c>
      <c r="K23" t="str">
        <f t="shared" si="2"/>
        <v>c</v>
      </c>
      <c r="L23">
        <v>0.26</v>
      </c>
      <c r="M23">
        <v>0.02</v>
      </c>
      <c r="N23" t="str">
        <f t="shared" si="3"/>
        <v>c</v>
      </c>
      <c r="O23">
        <v>0.46700000000000003</v>
      </c>
      <c r="P23">
        <v>1.48</v>
      </c>
      <c r="Q23">
        <v>0.14000000000000001</v>
      </c>
      <c r="R23">
        <v>4.9800000000000004</v>
      </c>
      <c r="S23">
        <v>0</v>
      </c>
      <c r="T23">
        <v>5.17</v>
      </c>
      <c r="U23">
        <v>0</v>
      </c>
      <c r="V23">
        <v>3.47</v>
      </c>
      <c r="W23">
        <v>1E-3</v>
      </c>
      <c r="X23">
        <v>3.68</v>
      </c>
      <c r="Y23">
        <v>0</v>
      </c>
      <c r="Z23">
        <v>0.26</v>
      </c>
      <c r="AA23">
        <v>0.79400000000000004</v>
      </c>
    </row>
    <row r="24" spans="2:27" x14ac:dyDescent="0.3">
      <c r="C24" t="s">
        <v>49</v>
      </c>
      <c r="D24">
        <v>-0.02</v>
      </c>
      <c r="E24" t="str">
        <f t="shared" si="0"/>
        <v>abc</v>
      </c>
      <c r="F24">
        <v>0.47499999999999998</v>
      </c>
      <c r="G24">
        <v>-7.0000000000000007E-2</v>
      </c>
      <c r="H24" t="str">
        <f t="shared" si="1"/>
        <v>abc</v>
      </c>
      <c r="I24">
        <v>6.0000000000000001E-3</v>
      </c>
      <c r="J24">
        <v>-0.02</v>
      </c>
      <c r="K24" t="str">
        <f t="shared" si="2"/>
        <v>abc</v>
      </c>
      <c r="L24">
        <v>0.51</v>
      </c>
      <c r="M24">
        <v>-0.01</v>
      </c>
      <c r="N24" t="str">
        <f t="shared" si="3"/>
        <v>abc</v>
      </c>
      <c r="O24">
        <v>0.58199999999999996</v>
      </c>
      <c r="P24">
        <v>1.47</v>
      </c>
      <c r="Q24">
        <v>0.14099999999999999</v>
      </c>
      <c r="R24">
        <v>-0.04</v>
      </c>
      <c r="S24">
        <v>0.97099999999999997</v>
      </c>
      <c r="T24">
        <v>-0.1</v>
      </c>
      <c r="U24">
        <v>0.92</v>
      </c>
      <c r="V24">
        <v>-1.5</v>
      </c>
      <c r="W24">
        <v>0.13300000000000001</v>
      </c>
      <c r="X24">
        <v>-1.55</v>
      </c>
      <c r="Y24">
        <v>0.122</v>
      </c>
      <c r="Z24">
        <v>-0.06</v>
      </c>
      <c r="AA24">
        <v>0.94899999999999995</v>
      </c>
    </row>
    <row r="25" spans="2:27" x14ac:dyDescent="0.3">
      <c r="C25" t="s">
        <v>50</v>
      </c>
      <c r="D25">
        <v>0.18</v>
      </c>
      <c r="E25" t="str">
        <f t="shared" si="0"/>
        <v/>
      </c>
      <c r="F25">
        <v>0</v>
      </c>
      <c r="G25">
        <v>0.09</v>
      </c>
      <c r="H25" t="str">
        <f t="shared" si="1"/>
        <v>bc</v>
      </c>
      <c r="I25">
        <v>1E-3</v>
      </c>
      <c r="J25">
        <v>0.09</v>
      </c>
      <c r="K25" t="str">
        <f t="shared" si="2"/>
        <v>bc</v>
      </c>
      <c r="L25">
        <v>1E-3</v>
      </c>
      <c r="M25">
        <v>0.02</v>
      </c>
      <c r="N25" t="str">
        <f t="shared" si="3"/>
        <v>bc</v>
      </c>
      <c r="O25">
        <v>0.39500000000000002</v>
      </c>
      <c r="P25">
        <v>2.5099999999999998</v>
      </c>
      <c r="Q25">
        <v>1.2E-2</v>
      </c>
      <c r="R25">
        <v>2.5099999999999998</v>
      </c>
      <c r="S25">
        <v>1.2E-2</v>
      </c>
      <c r="T25">
        <v>4.28</v>
      </c>
      <c r="U25">
        <v>0</v>
      </c>
      <c r="V25">
        <v>-0.01</v>
      </c>
      <c r="W25">
        <v>0.98899999999999999</v>
      </c>
      <c r="X25">
        <v>1.79</v>
      </c>
      <c r="Y25">
        <v>7.3999999999999996E-2</v>
      </c>
      <c r="Z25">
        <v>1.81</v>
      </c>
      <c r="AA25">
        <v>7.0999999999999994E-2</v>
      </c>
    </row>
    <row r="26" spans="2:27" x14ac:dyDescent="0.3">
      <c r="C26" t="s">
        <v>51</v>
      </c>
      <c r="D26">
        <v>0.16</v>
      </c>
      <c r="E26" t="str">
        <f t="shared" si="0"/>
        <v>a</v>
      </c>
      <c r="G26">
        <v>0.11</v>
      </c>
      <c r="H26" t="str">
        <f t="shared" si="1"/>
        <v>abc</v>
      </c>
      <c r="J26">
        <v>0.05</v>
      </c>
      <c r="K26" t="str">
        <f t="shared" si="2"/>
        <v>bc</v>
      </c>
      <c r="M26">
        <v>0.04</v>
      </c>
      <c r="N26" t="str">
        <f t="shared" si="3"/>
        <v>bc</v>
      </c>
      <c r="P26">
        <v>1.38</v>
      </c>
      <c r="Q26">
        <v>0.16600000000000001</v>
      </c>
      <c r="R26">
        <v>3.04</v>
      </c>
      <c r="S26">
        <v>2E-3</v>
      </c>
      <c r="T26">
        <v>3.27</v>
      </c>
      <c r="U26">
        <v>1E-3</v>
      </c>
      <c r="V26">
        <v>1.64</v>
      </c>
      <c r="W26">
        <v>0.10199999999999999</v>
      </c>
      <c r="X26">
        <v>1.88</v>
      </c>
      <c r="Y26">
        <v>0.06</v>
      </c>
      <c r="Z26">
        <v>0.27</v>
      </c>
      <c r="AA26">
        <v>0.78800000000000003</v>
      </c>
    </row>
    <row r="28" spans="2:27" x14ac:dyDescent="0.3">
      <c r="C28" t="s">
        <v>52</v>
      </c>
      <c r="D28">
        <v>1505</v>
      </c>
      <c r="G28">
        <v>1457</v>
      </c>
      <c r="J28">
        <v>1487</v>
      </c>
      <c r="M28">
        <v>1402</v>
      </c>
    </row>
    <row r="31" spans="2:27" x14ac:dyDescent="0.3">
      <c r="J31">
        <f>ABS(J2)</f>
        <v>7.0000000000000007E-2</v>
      </c>
    </row>
    <row r="32" spans="2:27" x14ac:dyDescent="0.3">
      <c r="J32">
        <f t="shared" ref="J32:J47" si="4">ABS(J3)</f>
        <v>0.03</v>
      </c>
    </row>
    <row r="33" spans="10:10" x14ac:dyDescent="0.3">
      <c r="J33">
        <f t="shared" si="4"/>
        <v>0.03</v>
      </c>
    </row>
    <row r="34" spans="10:10" x14ac:dyDescent="0.3">
      <c r="J34">
        <f t="shared" si="4"/>
        <v>0.05</v>
      </c>
    </row>
    <row r="35" spans="10:10" x14ac:dyDescent="0.3">
      <c r="J35">
        <f t="shared" si="4"/>
        <v>0.1</v>
      </c>
    </row>
    <row r="36" spans="10:10" x14ac:dyDescent="0.3">
      <c r="J36">
        <f t="shared" si="4"/>
        <v>0.03</v>
      </c>
    </row>
    <row r="37" spans="10:10" x14ac:dyDescent="0.3">
      <c r="J37">
        <f t="shared" si="4"/>
        <v>0.05</v>
      </c>
    </row>
    <row r="38" spans="10:10" x14ac:dyDescent="0.3">
      <c r="J38">
        <f t="shared" si="4"/>
        <v>0.04</v>
      </c>
    </row>
    <row r="39" spans="10:10" x14ac:dyDescent="0.3">
      <c r="J39">
        <f t="shared" si="4"/>
        <v>0.02</v>
      </c>
    </row>
    <row r="40" spans="10:10" x14ac:dyDescent="0.3">
      <c r="J40">
        <f t="shared" si="4"/>
        <v>0</v>
      </c>
    </row>
    <row r="41" spans="10:10" x14ac:dyDescent="0.3">
      <c r="J41">
        <f t="shared" si="4"/>
        <v>0.01</v>
      </c>
    </row>
    <row r="42" spans="10:10" x14ac:dyDescent="0.3">
      <c r="J42">
        <f t="shared" si="4"/>
        <v>0</v>
      </c>
    </row>
    <row r="43" spans="10:10" x14ac:dyDescent="0.3">
      <c r="J43">
        <f t="shared" si="4"/>
        <v>0.02</v>
      </c>
    </row>
    <row r="44" spans="10:10" x14ac:dyDescent="0.3">
      <c r="J44">
        <f t="shared" si="4"/>
        <v>0.02</v>
      </c>
    </row>
    <row r="45" spans="10:10" x14ac:dyDescent="0.3">
      <c r="J45">
        <f t="shared" si="4"/>
        <v>0.06</v>
      </c>
    </row>
    <row r="46" spans="10:10" x14ac:dyDescent="0.3">
      <c r="J46">
        <f t="shared" si="4"/>
        <v>0.08</v>
      </c>
    </row>
    <row r="47" spans="10:10" x14ac:dyDescent="0.3">
      <c r="J47">
        <f t="shared" si="4"/>
        <v>0.01</v>
      </c>
    </row>
    <row r="48" spans="10:10" x14ac:dyDescent="0.3">
      <c r="J48">
        <f>AVERAGE(J31:J47)</f>
        <v>3.6470588235294116E-2</v>
      </c>
    </row>
  </sheetData>
  <conditionalFormatting sqref="F1:F1048576 I1:I1048576 L1:L1048576 O1:O1048576 Q1:Q1048576 S1:S1048576 U1:U1048576 W1:W1048576 Y1:Y1048576 AA1:AA1048576">
    <cfRule type="cellIs" dxfId="26" priority="1" operator="lessThan">
      <formula>0.05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39B8E-CFCA-4506-BF7D-73CA9C8D2D7C}">
  <sheetPr>
    <tabColor rgb="FF00B050"/>
  </sheetPr>
  <dimension ref="A1:W30"/>
  <sheetViews>
    <sheetView topLeftCell="B1" workbookViewId="0">
      <selection activeCell="C31" sqref="C31"/>
    </sheetView>
  </sheetViews>
  <sheetFormatPr defaultRowHeight="14.4" x14ac:dyDescent="0.3"/>
  <cols>
    <col min="1" max="1" width="51.33203125" bestFit="1" customWidth="1"/>
    <col min="3" max="3" width="32.44140625" bestFit="1" customWidth="1"/>
    <col min="4" max="4" width="5.6640625" bestFit="1" customWidth="1"/>
    <col min="5" max="5" width="6" bestFit="1" customWidth="1"/>
    <col min="6" max="6" width="16.5546875" bestFit="1" customWidth="1"/>
    <col min="7" max="7" width="6" bestFit="1" customWidth="1"/>
    <col min="8" max="8" width="5.6640625" bestFit="1" customWidth="1"/>
    <col min="9" max="9" width="6" bestFit="1" customWidth="1"/>
    <col min="10" max="10" width="16.5546875" bestFit="1" customWidth="1"/>
    <col min="11" max="11" width="6" bestFit="1" customWidth="1"/>
  </cols>
  <sheetData>
    <row r="1" spans="1:23" s="1" customFormat="1" x14ac:dyDescent="0.3">
      <c r="A1" s="1" t="s">
        <v>53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</row>
    <row r="2" spans="1:23" x14ac:dyDescent="0.3">
      <c r="A2" t="s">
        <v>76</v>
      </c>
      <c r="B2" t="s">
        <v>22</v>
      </c>
      <c r="C2" t="s">
        <v>23</v>
      </c>
      <c r="D2">
        <v>0.2</v>
      </c>
      <c r="E2">
        <v>0</v>
      </c>
      <c r="F2">
        <v>0.18</v>
      </c>
      <c r="G2">
        <v>0</v>
      </c>
      <c r="H2">
        <v>0.19</v>
      </c>
      <c r="I2">
        <v>0</v>
      </c>
      <c r="J2">
        <v>0.09</v>
      </c>
      <c r="K2">
        <v>2E-3</v>
      </c>
      <c r="L2">
        <v>0.47</v>
      </c>
      <c r="M2">
        <v>0.63700000000000001</v>
      </c>
      <c r="N2">
        <v>0.23</v>
      </c>
      <c r="O2">
        <v>0.82</v>
      </c>
      <c r="P2">
        <v>2.86</v>
      </c>
      <c r="Q2">
        <v>4.0000000000000001E-3</v>
      </c>
      <c r="R2">
        <v>-0.23</v>
      </c>
      <c r="S2">
        <v>0.81899999999999995</v>
      </c>
      <c r="T2">
        <v>2.4</v>
      </c>
      <c r="U2">
        <v>1.6E-2</v>
      </c>
      <c r="V2">
        <v>2.5499999999999998</v>
      </c>
      <c r="W2">
        <v>1.0999999999999999E-2</v>
      </c>
    </row>
    <row r="3" spans="1:23" x14ac:dyDescent="0.3">
      <c r="A3" t="s">
        <v>71</v>
      </c>
      <c r="B3" t="s">
        <v>22</v>
      </c>
      <c r="C3" t="s">
        <v>24</v>
      </c>
      <c r="D3">
        <v>0.11</v>
      </c>
      <c r="E3">
        <v>0</v>
      </c>
      <c r="F3">
        <v>0.08</v>
      </c>
      <c r="G3">
        <v>3.0000000000000001E-3</v>
      </c>
      <c r="H3">
        <v>-0.01</v>
      </c>
      <c r="I3">
        <v>0.64900000000000002</v>
      </c>
      <c r="J3">
        <v>-0.02</v>
      </c>
      <c r="K3">
        <v>0.45300000000000001</v>
      </c>
      <c r="L3">
        <v>0.92</v>
      </c>
      <c r="M3">
        <v>0.36</v>
      </c>
      <c r="N3">
        <v>3.24</v>
      </c>
      <c r="O3">
        <v>1E-3</v>
      </c>
      <c r="P3">
        <v>3.47</v>
      </c>
      <c r="Q3">
        <v>1E-3</v>
      </c>
      <c r="R3">
        <v>2.35</v>
      </c>
      <c r="S3">
        <v>1.9E-2</v>
      </c>
      <c r="T3">
        <v>2.57</v>
      </c>
      <c r="U3">
        <v>0.01</v>
      </c>
      <c r="V3">
        <v>0.21</v>
      </c>
      <c r="W3">
        <v>0.83699999999999997</v>
      </c>
    </row>
    <row r="4" spans="1:23" x14ac:dyDescent="0.3">
      <c r="B4" t="s">
        <v>22</v>
      </c>
      <c r="C4" t="s">
        <v>25</v>
      </c>
      <c r="D4">
        <v>0.17</v>
      </c>
      <c r="E4">
        <v>0</v>
      </c>
      <c r="F4">
        <v>0.16</v>
      </c>
      <c r="G4">
        <v>0</v>
      </c>
      <c r="H4">
        <v>0.11</v>
      </c>
      <c r="I4">
        <v>0</v>
      </c>
      <c r="J4">
        <v>0.05</v>
      </c>
      <c r="K4">
        <v>5.8000000000000003E-2</v>
      </c>
      <c r="L4">
        <v>0.33</v>
      </c>
      <c r="M4">
        <v>0.74299999999999999</v>
      </c>
      <c r="N4">
        <v>1.58</v>
      </c>
      <c r="O4">
        <v>0.114</v>
      </c>
      <c r="P4">
        <v>3.29</v>
      </c>
      <c r="Q4">
        <v>1E-3</v>
      </c>
      <c r="R4">
        <v>1.26</v>
      </c>
      <c r="S4">
        <v>0.20799999999999999</v>
      </c>
      <c r="T4">
        <v>2.96</v>
      </c>
      <c r="U4">
        <v>3.0000000000000001E-3</v>
      </c>
      <c r="V4">
        <v>1.65</v>
      </c>
      <c r="W4">
        <v>0.1</v>
      </c>
    </row>
    <row r="5" spans="1:23" x14ac:dyDescent="0.3">
      <c r="A5" t="s">
        <v>88</v>
      </c>
      <c r="B5" t="s">
        <v>22</v>
      </c>
      <c r="C5" t="s">
        <v>26</v>
      </c>
      <c r="D5">
        <v>0.02</v>
      </c>
      <c r="E5">
        <v>0.373</v>
      </c>
      <c r="F5">
        <v>0.01</v>
      </c>
      <c r="G5">
        <v>0.63300000000000001</v>
      </c>
      <c r="H5">
        <v>-0.03</v>
      </c>
      <c r="I5">
        <v>0.30599999999999999</v>
      </c>
      <c r="J5">
        <v>-0.02</v>
      </c>
      <c r="K5">
        <v>0.44800000000000001</v>
      </c>
      <c r="L5">
        <v>0.28999999999999998</v>
      </c>
      <c r="M5">
        <v>0.77200000000000002</v>
      </c>
      <c r="N5">
        <v>1.36</v>
      </c>
      <c r="O5">
        <v>0.17499999999999999</v>
      </c>
      <c r="P5">
        <v>1.1599999999999999</v>
      </c>
      <c r="Q5">
        <v>0.245</v>
      </c>
      <c r="R5">
        <v>1.07</v>
      </c>
      <c r="S5">
        <v>0.28299999999999997</v>
      </c>
      <c r="T5">
        <v>0.88</v>
      </c>
      <c r="U5">
        <v>0.379</v>
      </c>
      <c r="V5">
        <v>-0.19</v>
      </c>
      <c r="W5">
        <v>0.84799999999999998</v>
      </c>
    </row>
    <row r="6" spans="1:23" x14ac:dyDescent="0.3">
      <c r="B6" t="s">
        <v>22</v>
      </c>
      <c r="C6" t="s">
        <v>27</v>
      </c>
      <c r="D6">
        <v>0.23</v>
      </c>
      <c r="E6">
        <v>0</v>
      </c>
      <c r="F6">
        <v>0.11</v>
      </c>
      <c r="G6">
        <v>0</v>
      </c>
      <c r="H6">
        <v>0.28000000000000003</v>
      </c>
      <c r="I6">
        <v>0</v>
      </c>
      <c r="J6">
        <v>0.22</v>
      </c>
      <c r="K6">
        <v>0</v>
      </c>
      <c r="L6">
        <v>3.27</v>
      </c>
      <c r="M6">
        <v>1E-3</v>
      </c>
      <c r="N6">
        <v>-1.33</v>
      </c>
      <c r="O6">
        <v>0.184</v>
      </c>
      <c r="P6">
        <v>0.27</v>
      </c>
      <c r="Q6">
        <v>0.78600000000000003</v>
      </c>
      <c r="R6">
        <v>-4.49</v>
      </c>
      <c r="S6">
        <v>0</v>
      </c>
      <c r="T6">
        <v>-2.92</v>
      </c>
      <c r="U6">
        <v>4.0000000000000001E-3</v>
      </c>
      <c r="V6">
        <v>1.56</v>
      </c>
      <c r="W6">
        <v>0.11899999999999999</v>
      </c>
    </row>
    <row r="7" spans="1:23" x14ac:dyDescent="0.3">
      <c r="B7" t="s">
        <v>28</v>
      </c>
      <c r="C7" t="s">
        <v>29</v>
      </c>
      <c r="D7">
        <v>0.09</v>
      </c>
      <c r="E7">
        <v>0</v>
      </c>
      <c r="F7">
        <v>0.03</v>
      </c>
      <c r="G7">
        <v>0.27900000000000003</v>
      </c>
      <c r="H7">
        <v>0.16</v>
      </c>
      <c r="I7">
        <v>0</v>
      </c>
      <c r="J7">
        <v>0.11</v>
      </c>
      <c r="K7">
        <v>0</v>
      </c>
      <c r="L7">
        <v>1.71</v>
      </c>
      <c r="M7">
        <v>8.7999999999999995E-2</v>
      </c>
      <c r="N7">
        <v>-1.94</v>
      </c>
      <c r="O7">
        <v>5.1999999999999998E-2</v>
      </c>
      <c r="P7">
        <v>-0.57999999999999996</v>
      </c>
      <c r="Q7">
        <v>0.56399999999999995</v>
      </c>
      <c r="R7">
        <v>-3.59</v>
      </c>
      <c r="S7">
        <v>0</v>
      </c>
      <c r="T7">
        <v>-2.23</v>
      </c>
      <c r="U7">
        <v>2.5999999999999999E-2</v>
      </c>
      <c r="V7">
        <v>1.33</v>
      </c>
      <c r="W7">
        <v>0.183</v>
      </c>
    </row>
    <row r="8" spans="1:23" x14ac:dyDescent="0.3">
      <c r="B8" t="s">
        <v>28</v>
      </c>
      <c r="C8" t="s">
        <v>30</v>
      </c>
      <c r="D8">
        <v>0.01</v>
      </c>
      <c r="E8">
        <v>0.83499999999999996</v>
      </c>
      <c r="F8">
        <v>-0.02</v>
      </c>
      <c r="G8">
        <v>0.35199999999999998</v>
      </c>
      <c r="H8">
        <v>0.04</v>
      </c>
      <c r="I8">
        <v>0.186</v>
      </c>
      <c r="J8">
        <v>0.03</v>
      </c>
      <c r="K8">
        <v>0.34399999999999997</v>
      </c>
      <c r="L8">
        <v>0.81</v>
      </c>
      <c r="M8">
        <v>0.42</v>
      </c>
      <c r="N8">
        <v>-0.82</v>
      </c>
      <c r="O8">
        <v>0.41</v>
      </c>
      <c r="P8">
        <v>-0.54</v>
      </c>
      <c r="Q8">
        <v>0.58599999999999997</v>
      </c>
      <c r="R8">
        <v>-1.6</v>
      </c>
      <c r="S8">
        <v>0.109</v>
      </c>
      <c r="T8">
        <v>-1.33</v>
      </c>
      <c r="U8">
        <v>0.185</v>
      </c>
      <c r="V8">
        <v>0.27</v>
      </c>
      <c r="W8">
        <v>0.78400000000000003</v>
      </c>
    </row>
    <row r="9" spans="1:23" x14ac:dyDescent="0.3">
      <c r="B9" t="s">
        <v>28</v>
      </c>
      <c r="C9" t="s">
        <v>31</v>
      </c>
      <c r="D9">
        <v>0.14000000000000001</v>
      </c>
      <c r="E9">
        <v>0</v>
      </c>
      <c r="F9">
        <v>0.08</v>
      </c>
      <c r="G9">
        <v>1E-3</v>
      </c>
      <c r="H9">
        <v>0.16</v>
      </c>
      <c r="I9">
        <v>0</v>
      </c>
      <c r="J9">
        <v>0.11</v>
      </c>
      <c r="K9">
        <v>0</v>
      </c>
      <c r="L9">
        <v>1.54</v>
      </c>
      <c r="M9">
        <v>0.124</v>
      </c>
      <c r="N9">
        <v>-0.73</v>
      </c>
      <c r="O9">
        <v>0.46300000000000002</v>
      </c>
      <c r="P9">
        <v>0.89</v>
      </c>
      <c r="Q9">
        <v>0.374</v>
      </c>
      <c r="R9">
        <v>-2.2200000000000002</v>
      </c>
      <c r="S9">
        <v>2.5999999999999999E-2</v>
      </c>
      <c r="T9">
        <v>-0.61</v>
      </c>
      <c r="U9">
        <v>0.54200000000000004</v>
      </c>
      <c r="V9">
        <v>1.57</v>
      </c>
      <c r="W9">
        <v>0.115</v>
      </c>
    </row>
    <row r="10" spans="1:23" x14ac:dyDescent="0.3">
      <c r="B10" t="s">
        <v>32</v>
      </c>
      <c r="C10" t="s">
        <v>33</v>
      </c>
      <c r="D10">
        <v>0.16</v>
      </c>
      <c r="E10">
        <v>0</v>
      </c>
      <c r="F10">
        <v>0.12</v>
      </c>
      <c r="G10">
        <v>0</v>
      </c>
      <c r="H10">
        <v>0.11</v>
      </c>
      <c r="I10">
        <v>0</v>
      </c>
      <c r="J10">
        <v>0.06</v>
      </c>
      <c r="K10">
        <v>3.9E-2</v>
      </c>
      <c r="L10">
        <v>1.31</v>
      </c>
      <c r="M10">
        <v>0.191</v>
      </c>
      <c r="N10">
        <v>1.42</v>
      </c>
      <c r="O10">
        <v>0.154</v>
      </c>
      <c r="P10">
        <v>2.99</v>
      </c>
      <c r="Q10">
        <v>3.0000000000000001E-3</v>
      </c>
      <c r="R10">
        <v>0.16</v>
      </c>
      <c r="S10">
        <v>0.874</v>
      </c>
      <c r="T10">
        <v>1.71</v>
      </c>
      <c r="U10">
        <v>8.6999999999999994E-2</v>
      </c>
      <c r="V10">
        <v>1.51</v>
      </c>
      <c r="W10">
        <v>0.13100000000000001</v>
      </c>
    </row>
    <row r="11" spans="1:23" x14ac:dyDescent="0.3">
      <c r="B11" t="s">
        <v>32</v>
      </c>
      <c r="C11" t="s">
        <v>34</v>
      </c>
      <c r="D11">
        <v>0.03</v>
      </c>
      <c r="E11">
        <v>0.22800000000000001</v>
      </c>
      <c r="F11">
        <v>0.06</v>
      </c>
      <c r="G11">
        <v>1.6E-2</v>
      </c>
      <c r="H11">
        <v>0.01</v>
      </c>
      <c r="I11">
        <v>0.67900000000000005</v>
      </c>
      <c r="J11">
        <v>-0.01</v>
      </c>
      <c r="K11">
        <v>0.628</v>
      </c>
      <c r="L11">
        <v>-0.87</v>
      </c>
      <c r="M11">
        <v>0.38700000000000001</v>
      </c>
      <c r="N11">
        <v>0.52</v>
      </c>
      <c r="O11">
        <v>0.60199999999999998</v>
      </c>
      <c r="P11">
        <v>1.18</v>
      </c>
      <c r="Q11">
        <v>0.23799999999999999</v>
      </c>
      <c r="R11">
        <v>1.36</v>
      </c>
      <c r="S11">
        <v>0.17499999999999999</v>
      </c>
      <c r="T11">
        <v>2.02</v>
      </c>
      <c r="U11">
        <v>4.3999999999999997E-2</v>
      </c>
      <c r="V11">
        <v>0.63</v>
      </c>
      <c r="W11">
        <v>0.52600000000000002</v>
      </c>
    </row>
    <row r="12" spans="1:23" x14ac:dyDescent="0.3">
      <c r="B12" t="s">
        <v>32</v>
      </c>
      <c r="C12" t="s">
        <v>35</v>
      </c>
      <c r="D12">
        <v>0.05</v>
      </c>
      <c r="E12">
        <v>3.6999999999999998E-2</v>
      </c>
      <c r="F12">
        <v>0.05</v>
      </c>
      <c r="G12">
        <v>3.3000000000000002E-2</v>
      </c>
      <c r="H12">
        <v>0.04</v>
      </c>
      <c r="I12">
        <v>0.10199999999999999</v>
      </c>
      <c r="J12">
        <v>0</v>
      </c>
      <c r="K12">
        <v>0.91400000000000003</v>
      </c>
      <c r="L12">
        <v>-0.03</v>
      </c>
      <c r="M12">
        <v>0.97199999999999998</v>
      </c>
      <c r="N12">
        <v>0.23</v>
      </c>
      <c r="O12">
        <v>0.81599999999999995</v>
      </c>
      <c r="P12">
        <v>1.51</v>
      </c>
      <c r="Q12">
        <v>0.13</v>
      </c>
      <c r="R12">
        <v>0.27</v>
      </c>
      <c r="S12">
        <v>0.79</v>
      </c>
      <c r="T12">
        <v>1.54</v>
      </c>
      <c r="U12">
        <v>0.123</v>
      </c>
      <c r="V12">
        <v>1.24</v>
      </c>
      <c r="W12">
        <v>0.216</v>
      </c>
    </row>
    <row r="13" spans="1:23" x14ac:dyDescent="0.3">
      <c r="B13" t="s">
        <v>32</v>
      </c>
      <c r="C13" t="s">
        <v>36</v>
      </c>
      <c r="D13">
        <v>0.12</v>
      </c>
      <c r="E13">
        <v>0</v>
      </c>
      <c r="F13">
        <v>0.06</v>
      </c>
      <c r="G13">
        <v>1.2999999999999999E-2</v>
      </c>
      <c r="H13">
        <v>0.02</v>
      </c>
      <c r="I13">
        <v>0.50700000000000001</v>
      </c>
      <c r="J13">
        <v>0</v>
      </c>
      <c r="K13">
        <v>0.90700000000000003</v>
      </c>
      <c r="L13">
        <v>1.46</v>
      </c>
      <c r="M13">
        <v>0.14299999999999999</v>
      </c>
      <c r="N13">
        <v>2.64</v>
      </c>
      <c r="O13">
        <v>8.0000000000000002E-3</v>
      </c>
      <c r="P13">
        <v>3.22</v>
      </c>
      <c r="Q13">
        <v>1E-3</v>
      </c>
      <c r="R13">
        <v>1.22</v>
      </c>
      <c r="S13">
        <v>0.223</v>
      </c>
      <c r="T13">
        <v>1.79</v>
      </c>
      <c r="U13">
        <v>7.2999999999999995E-2</v>
      </c>
      <c r="V13">
        <v>0.55000000000000004</v>
      </c>
      <c r="W13">
        <v>0.57999999999999996</v>
      </c>
    </row>
    <row r="14" spans="1:23" x14ac:dyDescent="0.3">
      <c r="B14" t="s">
        <v>32</v>
      </c>
      <c r="C14" t="s">
        <v>37</v>
      </c>
      <c r="D14">
        <v>0.05</v>
      </c>
      <c r="E14">
        <v>6.0999999999999999E-2</v>
      </c>
      <c r="F14">
        <v>0.06</v>
      </c>
      <c r="G14">
        <v>1.9E-2</v>
      </c>
      <c r="H14">
        <v>0.02</v>
      </c>
      <c r="I14">
        <v>0.48699999999999999</v>
      </c>
      <c r="J14">
        <v>-0.03</v>
      </c>
      <c r="K14">
        <v>0.30499999999999999</v>
      </c>
      <c r="L14">
        <v>-0.34</v>
      </c>
      <c r="M14">
        <v>0.73199999999999998</v>
      </c>
      <c r="N14">
        <v>0.77</v>
      </c>
      <c r="O14">
        <v>0.44</v>
      </c>
      <c r="P14">
        <v>2.0299999999999998</v>
      </c>
      <c r="Q14">
        <v>4.2000000000000003E-2</v>
      </c>
      <c r="R14">
        <v>1.1000000000000001</v>
      </c>
      <c r="S14">
        <v>0.27</v>
      </c>
      <c r="T14">
        <v>2.36</v>
      </c>
      <c r="U14">
        <v>1.7999999999999999E-2</v>
      </c>
      <c r="V14">
        <v>1.22</v>
      </c>
      <c r="W14">
        <v>0.224</v>
      </c>
    </row>
    <row r="15" spans="1:23" x14ac:dyDescent="0.3">
      <c r="B15" t="s">
        <v>38</v>
      </c>
      <c r="C15" t="s">
        <v>39</v>
      </c>
      <c r="D15">
        <v>-0.02</v>
      </c>
      <c r="E15">
        <v>0.46500000000000002</v>
      </c>
      <c r="F15">
        <v>-0.08</v>
      </c>
      <c r="G15">
        <v>3.0000000000000001E-3</v>
      </c>
      <c r="H15">
        <v>-0.05</v>
      </c>
      <c r="I15">
        <v>9.1999999999999998E-2</v>
      </c>
      <c r="J15">
        <v>-0.06</v>
      </c>
      <c r="K15">
        <v>2.5999999999999999E-2</v>
      </c>
      <c r="L15">
        <v>1.6</v>
      </c>
      <c r="M15">
        <v>0.11</v>
      </c>
      <c r="N15">
        <v>0.73</v>
      </c>
      <c r="O15">
        <v>0.46600000000000003</v>
      </c>
      <c r="P15">
        <v>1.1100000000000001</v>
      </c>
      <c r="Q15">
        <v>0.26700000000000002</v>
      </c>
      <c r="R15">
        <v>-0.82</v>
      </c>
      <c r="S15">
        <v>0.41499999999999998</v>
      </c>
      <c r="T15">
        <v>-0.44</v>
      </c>
      <c r="U15">
        <v>0.65700000000000003</v>
      </c>
      <c r="V15">
        <v>0.37</v>
      </c>
      <c r="W15">
        <v>0.71499999999999997</v>
      </c>
    </row>
    <row r="16" spans="1:23" x14ac:dyDescent="0.3">
      <c r="B16" t="s">
        <v>40</v>
      </c>
      <c r="C16" t="s">
        <v>41</v>
      </c>
      <c r="D16">
        <v>0.17</v>
      </c>
      <c r="E16">
        <v>0</v>
      </c>
      <c r="F16">
        <v>0.09</v>
      </c>
      <c r="G16">
        <v>1E-3</v>
      </c>
      <c r="H16">
        <v>0.15</v>
      </c>
      <c r="I16">
        <v>0</v>
      </c>
      <c r="J16">
        <v>0.09</v>
      </c>
      <c r="K16">
        <v>1E-3</v>
      </c>
      <c r="L16">
        <v>2.4500000000000002</v>
      </c>
      <c r="M16">
        <v>1.4E-2</v>
      </c>
      <c r="N16">
        <v>0.57999999999999996</v>
      </c>
      <c r="O16">
        <v>0.56299999999999994</v>
      </c>
      <c r="P16">
        <v>2.3199999999999998</v>
      </c>
      <c r="Q16">
        <v>0.02</v>
      </c>
      <c r="R16">
        <v>-1.79</v>
      </c>
      <c r="S16">
        <v>7.3999999999999996E-2</v>
      </c>
      <c r="T16">
        <v>-0.06</v>
      </c>
      <c r="U16">
        <v>0.95099999999999996</v>
      </c>
      <c r="V16">
        <v>1.68</v>
      </c>
      <c r="W16">
        <v>9.1999999999999998E-2</v>
      </c>
    </row>
    <row r="17" spans="2:23" x14ac:dyDescent="0.3">
      <c r="B17" t="s">
        <v>40</v>
      </c>
      <c r="C17" t="s">
        <v>42</v>
      </c>
      <c r="D17">
        <v>0.08</v>
      </c>
      <c r="E17">
        <v>1E-3</v>
      </c>
      <c r="F17">
        <v>0.04</v>
      </c>
      <c r="G17">
        <v>0.159</v>
      </c>
      <c r="H17">
        <v>0.14000000000000001</v>
      </c>
      <c r="I17">
        <v>0</v>
      </c>
      <c r="J17">
        <v>0.01</v>
      </c>
      <c r="K17">
        <v>0.752</v>
      </c>
      <c r="L17">
        <v>1.33</v>
      </c>
      <c r="M17">
        <v>0.182</v>
      </c>
      <c r="N17">
        <v>-1.53</v>
      </c>
      <c r="O17">
        <v>0.127</v>
      </c>
      <c r="P17">
        <v>2.04</v>
      </c>
      <c r="Q17">
        <v>4.1000000000000002E-2</v>
      </c>
      <c r="R17">
        <v>-2.81</v>
      </c>
      <c r="S17">
        <v>5.0000000000000001E-3</v>
      </c>
      <c r="T17">
        <v>0.74</v>
      </c>
      <c r="U17">
        <v>0.45900000000000002</v>
      </c>
      <c r="V17">
        <v>3.47</v>
      </c>
      <c r="W17">
        <v>1E-3</v>
      </c>
    </row>
    <row r="18" spans="2:23" x14ac:dyDescent="0.3">
      <c r="B18" t="s">
        <v>40</v>
      </c>
      <c r="C18" t="s">
        <v>43</v>
      </c>
      <c r="D18">
        <v>-0.04</v>
      </c>
      <c r="E18">
        <v>0.14299999999999999</v>
      </c>
      <c r="F18">
        <v>-0.08</v>
      </c>
      <c r="G18">
        <v>3.0000000000000001E-3</v>
      </c>
      <c r="H18">
        <v>-0.01</v>
      </c>
      <c r="I18">
        <v>0.78300000000000003</v>
      </c>
      <c r="J18">
        <v>-0.02</v>
      </c>
      <c r="K18">
        <v>0.42199999999999999</v>
      </c>
      <c r="L18">
        <v>1.1000000000000001</v>
      </c>
      <c r="M18">
        <v>0.27200000000000002</v>
      </c>
      <c r="N18">
        <v>-0.8</v>
      </c>
      <c r="O18">
        <v>0.42499999999999999</v>
      </c>
      <c r="P18">
        <v>-0.42</v>
      </c>
      <c r="Q18">
        <v>0.67500000000000004</v>
      </c>
      <c r="R18">
        <v>-1.86</v>
      </c>
      <c r="S18">
        <v>6.3E-2</v>
      </c>
      <c r="T18">
        <v>-1.48</v>
      </c>
      <c r="U18">
        <v>0.13800000000000001</v>
      </c>
      <c r="V18">
        <v>0.37</v>
      </c>
      <c r="W18">
        <v>0.71099999999999997</v>
      </c>
    </row>
    <row r="19" spans="2:23" x14ac:dyDescent="0.3">
      <c r="C19" t="s">
        <v>150</v>
      </c>
      <c r="D19">
        <v>0.1</v>
      </c>
      <c r="F19">
        <v>0.08</v>
      </c>
      <c r="H19">
        <v>0.09</v>
      </c>
      <c r="J19">
        <v>0.05</v>
      </c>
      <c r="L19">
        <v>0.56000000000000005</v>
      </c>
      <c r="M19">
        <v>0.57599999999999996</v>
      </c>
      <c r="N19">
        <v>0.27</v>
      </c>
      <c r="O19">
        <v>0.78600000000000003</v>
      </c>
      <c r="P19">
        <v>1.36</v>
      </c>
      <c r="Q19">
        <v>0.17499999999999999</v>
      </c>
      <c r="R19">
        <v>-0.27</v>
      </c>
      <c r="S19">
        <v>0.78700000000000003</v>
      </c>
      <c r="T19">
        <v>0.81</v>
      </c>
      <c r="U19">
        <v>0.41699999999999998</v>
      </c>
      <c r="V19">
        <v>1.05</v>
      </c>
      <c r="W19">
        <v>0.29399999999999998</v>
      </c>
    </row>
    <row r="20" spans="2:23" x14ac:dyDescent="0.3">
      <c r="C20" t="s">
        <v>45</v>
      </c>
    </row>
    <row r="21" spans="2:23" x14ac:dyDescent="0.3">
      <c r="C21" t="s">
        <v>46</v>
      </c>
      <c r="D21">
        <v>0.25</v>
      </c>
      <c r="E21">
        <v>0</v>
      </c>
      <c r="F21">
        <v>0.2</v>
      </c>
      <c r="G21">
        <v>0</v>
      </c>
      <c r="H21">
        <v>0.2</v>
      </c>
      <c r="I21">
        <v>0</v>
      </c>
      <c r="J21">
        <v>0.1</v>
      </c>
      <c r="K21">
        <v>0</v>
      </c>
      <c r="L21">
        <v>1.5</v>
      </c>
      <c r="M21">
        <v>0.13200000000000001</v>
      </c>
      <c r="N21">
        <v>1.51</v>
      </c>
      <c r="O21">
        <v>0.13200000000000001</v>
      </c>
      <c r="P21">
        <v>4.25</v>
      </c>
      <c r="Q21">
        <v>0</v>
      </c>
      <c r="R21">
        <v>0.05</v>
      </c>
      <c r="S21">
        <v>0.96099999999999997</v>
      </c>
      <c r="T21">
        <v>2.78</v>
      </c>
      <c r="U21">
        <v>6.0000000000000001E-3</v>
      </c>
      <c r="V21">
        <v>2.65</v>
      </c>
      <c r="W21">
        <v>8.0000000000000002E-3</v>
      </c>
    </row>
    <row r="22" spans="2:23" x14ac:dyDescent="0.3">
      <c r="C22" t="s">
        <v>47</v>
      </c>
      <c r="D22">
        <v>0.14000000000000001</v>
      </c>
      <c r="E22">
        <v>0</v>
      </c>
      <c r="F22">
        <v>0.06</v>
      </c>
      <c r="G22">
        <v>2.5999999999999999E-2</v>
      </c>
      <c r="H22">
        <v>0.2</v>
      </c>
      <c r="I22">
        <v>0</v>
      </c>
      <c r="J22">
        <v>0.12</v>
      </c>
      <c r="K22">
        <v>0</v>
      </c>
      <c r="L22">
        <v>2.2799999999999998</v>
      </c>
      <c r="M22">
        <v>2.3E-2</v>
      </c>
      <c r="N22">
        <v>-1.61</v>
      </c>
      <c r="O22">
        <v>0.108</v>
      </c>
      <c r="P22">
        <v>0.51</v>
      </c>
      <c r="Q22">
        <v>0.60799999999999998</v>
      </c>
      <c r="R22">
        <v>-3.81</v>
      </c>
      <c r="S22">
        <v>0</v>
      </c>
      <c r="T22">
        <v>-1.7</v>
      </c>
      <c r="U22">
        <v>8.8999999999999996E-2</v>
      </c>
      <c r="V22">
        <v>2.06</v>
      </c>
      <c r="W22">
        <v>3.9E-2</v>
      </c>
    </row>
    <row r="23" spans="2:23" x14ac:dyDescent="0.3">
      <c r="C23" t="s">
        <v>48</v>
      </c>
      <c r="D23">
        <v>0.2</v>
      </c>
      <c r="E23">
        <v>0</v>
      </c>
      <c r="F23">
        <v>0.15</v>
      </c>
      <c r="G23">
        <v>0</v>
      </c>
      <c r="H23">
        <v>0.14000000000000001</v>
      </c>
      <c r="I23">
        <v>0</v>
      </c>
      <c r="J23">
        <v>0.06</v>
      </c>
      <c r="K23">
        <v>3.2000000000000001E-2</v>
      </c>
      <c r="L23">
        <v>1.42</v>
      </c>
      <c r="M23">
        <v>0.156</v>
      </c>
      <c r="N23">
        <v>1.7</v>
      </c>
      <c r="O23">
        <v>0.09</v>
      </c>
      <c r="P23">
        <v>3.97</v>
      </c>
      <c r="Q23">
        <v>0</v>
      </c>
      <c r="R23">
        <v>0.32</v>
      </c>
      <c r="S23">
        <v>0.747</v>
      </c>
      <c r="T23">
        <v>2.58</v>
      </c>
      <c r="U23">
        <v>0.01</v>
      </c>
      <c r="V23">
        <v>2.19</v>
      </c>
      <c r="W23">
        <v>2.9000000000000001E-2</v>
      </c>
    </row>
    <row r="24" spans="2:23" x14ac:dyDescent="0.3">
      <c r="C24" t="s">
        <v>49</v>
      </c>
      <c r="D24">
        <v>-0.02</v>
      </c>
      <c r="E24">
        <v>0.46400000000000002</v>
      </c>
      <c r="F24">
        <v>-0.08</v>
      </c>
      <c r="G24">
        <v>3.0000000000000001E-3</v>
      </c>
      <c r="H24">
        <v>-0.05</v>
      </c>
      <c r="I24">
        <v>9.1999999999999998E-2</v>
      </c>
      <c r="J24">
        <v>-0.06</v>
      </c>
      <c r="K24">
        <v>2.5999999999999999E-2</v>
      </c>
      <c r="L24">
        <v>1.59</v>
      </c>
      <c r="M24">
        <v>0.111</v>
      </c>
      <c r="N24">
        <v>0.73</v>
      </c>
      <c r="O24">
        <v>0.46500000000000002</v>
      </c>
      <c r="P24">
        <v>1.1200000000000001</v>
      </c>
      <c r="Q24">
        <v>0.26300000000000001</v>
      </c>
      <c r="R24">
        <v>-0.81</v>
      </c>
      <c r="S24">
        <v>0.41699999999999998</v>
      </c>
      <c r="T24">
        <v>-0.43</v>
      </c>
      <c r="U24">
        <v>0.66500000000000004</v>
      </c>
      <c r="V24">
        <v>0.37</v>
      </c>
      <c r="W24">
        <v>0.71</v>
      </c>
    </row>
    <row r="25" spans="2:23" x14ac:dyDescent="0.3">
      <c r="C25" t="s">
        <v>50</v>
      </c>
      <c r="D25">
        <v>0.18</v>
      </c>
      <c r="E25">
        <v>0</v>
      </c>
      <c r="F25">
        <v>0.09</v>
      </c>
      <c r="G25">
        <v>0</v>
      </c>
      <c r="H25">
        <v>0.2</v>
      </c>
      <c r="I25">
        <v>0</v>
      </c>
      <c r="J25">
        <v>7.0000000000000007E-2</v>
      </c>
      <c r="K25">
        <v>5.0000000000000001E-3</v>
      </c>
      <c r="L25">
        <v>2.4300000000000002</v>
      </c>
      <c r="M25">
        <v>1.4999999999999999E-2</v>
      </c>
      <c r="N25">
        <v>-0.67</v>
      </c>
      <c r="O25">
        <v>0.5</v>
      </c>
      <c r="P25">
        <v>2.76</v>
      </c>
      <c r="Q25">
        <v>6.0000000000000001E-3</v>
      </c>
      <c r="R25">
        <v>-3.02</v>
      </c>
      <c r="S25">
        <v>3.0000000000000001E-3</v>
      </c>
      <c r="T25">
        <v>0.39</v>
      </c>
      <c r="U25">
        <v>0.69399999999999995</v>
      </c>
      <c r="V25">
        <v>3.33</v>
      </c>
      <c r="W25">
        <v>1E-3</v>
      </c>
    </row>
    <row r="26" spans="2:23" x14ac:dyDescent="0.3">
      <c r="C26" t="s">
        <v>51</v>
      </c>
      <c r="D26">
        <v>0.16</v>
      </c>
      <c r="F26">
        <v>0.11</v>
      </c>
      <c r="H26">
        <v>0.16</v>
      </c>
      <c r="J26">
        <v>0.08</v>
      </c>
      <c r="L26">
        <v>1.41</v>
      </c>
      <c r="M26">
        <v>0.158</v>
      </c>
      <c r="N26">
        <v>0</v>
      </c>
      <c r="O26">
        <v>1</v>
      </c>
      <c r="P26">
        <v>2.19</v>
      </c>
      <c r="Q26">
        <v>2.8000000000000001E-2</v>
      </c>
      <c r="R26">
        <v>-1.36</v>
      </c>
      <c r="S26">
        <v>0.17199999999999999</v>
      </c>
      <c r="T26">
        <v>0.81</v>
      </c>
      <c r="U26">
        <v>0.41499999999999998</v>
      </c>
      <c r="V26">
        <v>2.12</v>
      </c>
      <c r="W26">
        <v>3.4000000000000002E-2</v>
      </c>
    </row>
    <row r="28" spans="2:23" x14ac:dyDescent="0.3">
      <c r="C28" t="s">
        <v>52</v>
      </c>
      <c r="D28">
        <v>1546</v>
      </c>
      <c r="F28">
        <v>1531</v>
      </c>
      <c r="H28">
        <v>1356</v>
      </c>
      <c r="J28">
        <v>1381</v>
      </c>
    </row>
    <row r="30" spans="2:23" x14ac:dyDescent="0.3">
      <c r="C30" t="s">
        <v>151</v>
      </c>
      <c r="D30" s="13">
        <f>AVERAGE(D2:D18)</f>
        <v>9.2352941176470596E-2</v>
      </c>
      <c r="E30" s="13"/>
      <c r="F30" s="13">
        <f>AVERAGE(F2:F18)</f>
        <v>5.5882352941176487E-2</v>
      </c>
      <c r="G30" s="13"/>
      <c r="H30" s="13">
        <f>AVERAGE(H2:H18)</f>
        <v>7.823529411764707E-2</v>
      </c>
      <c r="I30" s="13"/>
      <c r="J30" s="13">
        <f>AVERAGE(J2:J18)</f>
        <v>3.5882352941176456E-2</v>
      </c>
    </row>
  </sheetData>
  <conditionalFormatting sqref="E1:E29 G1:G29 I1:I29 K1:K1048576 M1:M1048576 O1:O1048576 Q1:Q1048576 S1:S1048576 U1:U1048576 W1:W1048576 E49:E1048576 G49:G1048576 I49:I1048576">
    <cfRule type="cellIs" dxfId="25" priority="1" operator="lessThan">
      <formula>0.05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401F-7282-428E-8613-068D9A248C3E}">
  <dimension ref="A1:W28"/>
  <sheetViews>
    <sheetView workbookViewId="0">
      <selection activeCell="D28" sqref="D28"/>
    </sheetView>
  </sheetViews>
  <sheetFormatPr defaultRowHeight="14.4" x14ac:dyDescent="0.3"/>
  <cols>
    <col min="1" max="1" width="58.109375" bestFit="1" customWidth="1"/>
    <col min="3" max="3" width="32.44140625" bestFit="1" customWidth="1"/>
    <col min="4" max="4" width="5.6640625" bestFit="1" customWidth="1"/>
    <col min="5" max="5" width="6" bestFit="1" customWidth="1"/>
    <col min="6" max="6" width="16.5546875" bestFit="1" customWidth="1"/>
    <col min="7" max="7" width="6" bestFit="1" customWidth="1"/>
    <col min="8" max="8" width="5.6640625" bestFit="1" customWidth="1"/>
    <col min="9" max="9" width="6" bestFit="1" customWidth="1"/>
    <col min="10" max="10" width="16.5546875" bestFit="1" customWidth="1"/>
    <col min="11" max="11" width="6" bestFit="1" customWidth="1"/>
  </cols>
  <sheetData>
    <row r="1" spans="1:23" s="1" customFormat="1" x14ac:dyDescent="0.3">
      <c r="A1" s="1" t="s">
        <v>146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</row>
    <row r="2" spans="1:23" x14ac:dyDescent="0.3">
      <c r="A2" t="s">
        <v>76</v>
      </c>
      <c r="B2" t="s">
        <v>22</v>
      </c>
      <c r="C2" t="s">
        <v>23</v>
      </c>
      <c r="D2">
        <v>0.2</v>
      </c>
      <c r="E2">
        <v>0</v>
      </c>
      <c r="F2">
        <v>0.19</v>
      </c>
      <c r="G2">
        <v>0</v>
      </c>
      <c r="H2">
        <v>0.19</v>
      </c>
      <c r="I2">
        <v>0</v>
      </c>
      <c r="J2">
        <v>0.09</v>
      </c>
      <c r="K2">
        <v>3.0000000000000001E-3</v>
      </c>
      <c r="L2">
        <v>0.49</v>
      </c>
      <c r="M2">
        <v>0.623</v>
      </c>
      <c r="N2">
        <v>0.28000000000000003</v>
      </c>
      <c r="O2">
        <v>0.78</v>
      </c>
      <c r="P2">
        <v>3.03</v>
      </c>
      <c r="Q2">
        <v>2E-3</v>
      </c>
      <c r="R2">
        <v>-0.2</v>
      </c>
      <c r="S2">
        <v>0.84399999999999997</v>
      </c>
      <c r="T2">
        <v>2.5499999999999998</v>
      </c>
      <c r="U2">
        <v>1.0999999999999999E-2</v>
      </c>
      <c r="V2">
        <v>2.67</v>
      </c>
      <c r="W2">
        <v>8.0000000000000002E-3</v>
      </c>
    </row>
    <row r="3" spans="1:23" x14ac:dyDescent="0.3">
      <c r="A3" t="s">
        <v>54</v>
      </c>
      <c r="B3" t="s">
        <v>22</v>
      </c>
      <c r="C3" t="s">
        <v>24</v>
      </c>
      <c r="D3">
        <v>0.11</v>
      </c>
      <c r="E3">
        <v>0</v>
      </c>
      <c r="F3">
        <v>0.08</v>
      </c>
      <c r="G3">
        <v>3.0000000000000001E-3</v>
      </c>
      <c r="H3">
        <v>0</v>
      </c>
      <c r="I3">
        <v>0.97499999999999998</v>
      </c>
      <c r="J3">
        <v>-0.02</v>
      </c>
      <c r="K3">
        <v>0.36699999999999999</v>
      </c>
      <c r="L3">
        <v>0.88</v>
      </c>
      <c r="M3">
        <v>0.377</v>
      </c>
      <c r="N3">
        <v>2.85</v>
      </c>
      <c r="O3">
        <v>4.0000000000000001E-3</v>
      </c>
      <c r="P3">
        <v>3.55</v>
      </c>
      <c r="Q3">
        <v>0</v>
      </c>
      <c r="R3">
        <v>1.99</v>
      </c>
      <c r="S3">
        <v>4.5999999999999999E-2</v>
      </c>
      <c r="T3">
        <v>2.68</v>
      </c>
      <c r="U3">
        <v>7.0000000000000001E-3</v>
      </c>
      <c r="V3">
        <v>0.66</v>
      </c>
      <c r="W3">
        <v>0.51</v>
      </c>
    </row>
    <row r="4" spans="1:23" x14ac:dyDescent="0.3">
      <c r="B4" t="s">
        <v>22</v>
      </c>
      <c r="C4" t="s">
        <v>25</v>
      </c>
      <c r="D4">
        <v>0.17</v>
      </c>
      <c r="E4">
        <v>0</v>
      </c>
      <c r="F4">
        <v>0.16</v>
      </c>
      <c r="G4">
        <v>0</v>
      </c>
      <c r="H4">
        <v>0.12</v>
      </c>
      <c r="I4">
        <v>0</v>
      </c>
      <c r="J4">
        <v>0.05</v>
      </c>
      <c r="K4">
        <v>6.2E-2</v>
      </c>
      <c r="L4">
        <v>0.19</v>
      </c>
      <c r="M4">
        <v>0.85</v>
      </c>
      <c r="N4">
        <v>1.42</v>
      </c>
      <c r="O4">
        <v>0.154</v>
      </c>
      <c r="P4">
        <v>3.21</v>
      </c>
      <c r="Q4">
        <v>1E-3</v>
      </c>
      <c r="R4">
        <v>1.24</v>
      </c>
      <c r="S4">
        <v>0.216</v>
      </c>
      <c r="T4">
        <v>3.02</v>
      </c>
      <c r="U4">
        <v>3.0000000000000001E-3</v>
      </c>
      <c r="V4">
        <v>1.72</v>
      </c>
      <c r="W4">
        <v>8.5000000000000006E-2</v>
      </c>
    </row>
    <row r="5" spans="1:23" x14ac:dyDescent="0.3">
      <c r="A5" t="s">
        <v>147</v>
      </c>
      <c r="B5" t="s">
        <v>22</v>
      </c>
      <c r="C5" t="s">
        <v>26</v>
      </c>
      <c r="D5">
        <v>0.02</v>
      </c>
      <c r="E5">
        <v>0.37</v>
      </c>
      <c r="F5">
        <v>0.02</v>
      </c>
      <c r="G5">
        <v>0.51600000000000001</v>
      </c>
      <c r="H5">
        <v>-0.03</v>
      </c>
      <c r="I5">
        <v>0.32</v>
      </c>
      <c r="J5">
        <v>-0.02</v>
      </c>
      <c r="K5">
        <v>0.50700000000000001</v>
      </c>
      <c r="L5">
        <v>0.17</v>
      </c>
      <c r="M5">
        <v>0.86399999999999999</v>
      </c>
      <c r="N5">
        <v>1.34</v>
      </c>
      <c r="O5">
        <v>0.18099999999999999</v>
      </c>
      <c r="P5">
        <v>1.1000000000000001</v>
      </c>
      <c r="Q5">
        <v>0.27200000000000002</v>
      </c>
      <c r="R5">
        <v>1.17</v>
      </c>
      <c r="S5">
        <v>0.24199999999999999</v>
      </c>
      <c r="T5">
        <v>0.93</v>
      </c>
      <c r="U5">
        <v>0.35299999999999998</v>
      </c>
      <c r="V5">
        <v>-0.24</v>
      </c>
      <c r="W5">
        <v>0.81200000000000006</v>
      </c>
    </row>
    <row r="6" spans="1:23" x14ac:dyDescent="0.3">
      <c r="B6" t="s">
        <v>22</v>
      </c>
      <c r="C6" t="s">
        <v>27</v>
      </c>
      <c r="D6">
        <v>0.23</v>
      </c>
      <c r="E6">
        <v>0</v>
      </c>
      <c r="F6">
        <v>0.11</v>
      </c>
      <c r="G6">
        <v>0</v>
      </c>
      <c r="H6">
        <v>0.27</v>
      </c>
      <c r="I6">
        <v>0</v>
      </c>
      <c r="J6">
        <v>0.21</v>
      </c>
      <c r="K6">
        <v>0</v>
      </c>
      <c r="L6">
        <v>3.3</v>
      </c>
      <c r="M6">
        <v>1E-3</v>
      </c>
      <c r="N6">
        <v>-1.07</v>
      </c>
      <c r="O6">
        <v>0.28299999999999997</v>
      </c>
      <c r="P6">
        <v>0.71</v>
      </c>
      <c r="Q6">
        <v>0.47499999999999998</v>
      </c>
      <c r="R6">
        <v>-4.26</v>
      </c>
      <c r="S6">
        <v>0</v>
      </c>
      <c r="T6">
        <v>-2.5</v>
      </c>
      <c r="U6">
        <v>1.2E-2</v>
      </c>
      <c r="V6">
        <v>1.74</v>
      </c>
      <c r="W6">
        <v>8.2000000000000003E-2</v>
      </c>
    </row>
    <row r="7" spans="1:23" x14ac:dyDescent="0.3">
      <c r="B7" t="s">
        <v>28</v>
      </c>
      <c r="C7" t="s">
        <v>29</v>
      </c>
      <c r="D7">
        <v>0.09</v>
      </c>
      <c r="E7">
        <v>0</v>
      </c>
      <c r="F7">
        <v>0.03</v>
      </c>
      <c r="G7">
        <v>0.23</v>
      </c>
      <c r="H7">
        <v>0.15</v>
      </c>
      <c r="I7">
        <v>0</v>
      </c>
      <c r="J7">
        <v>0.1</v>
      </c>
      <c r="K7">
        <v>0</v>
      </c>
      <c r="L7">
        <v>1.74</v>
      </c>
      <c r="M7">
        <v>8.3000000000000004E-2</v>
      </c>
      <c r="N7">
        <v>-1.56</v>
      </c>
      <c r="O7">
        <v>0.11799999999999999</v>
      </c>
      <c r="P7">
        <v>-0.31</v>
      </c>
      <c r="Q7">
        <v>0.753</v>
      </c>
      <c r="R7">
        <v>-3.24</v>
      </c>
      <c r="S7">
        <v>1E-3</v>
      </c>
      <c r="T7">
        <v>-2</v>
      </c>
      <c r="U7">
        <v>4.4999999999999998E-2</v>
      </c>
      <c r="V7">
        <v>1.22</v>
      </c>
      <c r="W7">
        <v>0.223</v>
      </c>
    </row>
    <row r="8" spans="1:23" x14ac:dyDescent="0.3">
      <c r="B8" t="s">
        <v>28</v>
      </c>
      <c r="C8" t="s">
        <v>30</v>
      </c>
      <c r="D8">
        <v>0.01</v>
      </c>
      <c r="E8">
        <v>0.8</v>
      </c>
      <c r="F8">
        <v>-0.02</v>
      </c>
      <c r="G8">
        <v>0.41899999999999998</v>
      </c>
      <c r="H8">
        <v>0.03</v>
      </c>
      <c r="I8">
        <v>0.23300000000000001</v>
      </c>
      <c r="J8">
        <v>0.03</v>
      </c>
      <c r="K8">
        <v>0.33300000000000002</v>
      </c>
      <c r="L8">
        <v>0.75</v>
      </c>
      <c r="M8">
        <v>0.45200000000000001</v>
      </c>
      <c r="N8">
        <v>-0.7</v>
      </c>
      <c r="O8">
        <v>0.48499999999999999</v>
      </c>
      <c r="P8">
        <v>-0.53</v>
      </c>
      <c r="Q8">
        <v>0.59599999999999997</v>
      </c>
      <c r="R8">
        <v>-1.42</v>
      </c>
      <c r="S8">
        <v>0.155</v>
      </c>
      <c r="T8">
        <v>-1.26</v>
      </c>
      <c r="U8">
        <v>0.20799999999999999</v>
      </c>
      <c r="V8">
        <v>0.17</v>
      </c>
      <c r="W8">
        <v>0.86799999999999999</v>
      </c>
    </row>
    <row r="9" spans="1:23" x14ac:dyDescent="0.3">
      <c r="B9" t="s">
        <v>28</v>
      </c>
      <c r="C9" t="s">
        <v>31</v>
      </c>
      <c r="D9">
        <v>0.14000000000000001</v>
      </c>
      <c r="E9">
        <v>0</v>
      </c>
      <c r="F9">
        <v>0.08</v>
      </c>
      <c r="G9">
        <v>3.0000000000000001E-3</v>
      </c>
      <c r="H9">
        <v>0.16</v>
      </c>
      <c r="I9">
        <v>0</v>
      </c>
      <c r="J9">
        <v>0.1</v>
      </c>
      <c r="K9">
        <v>0</v>
      </c>
      <c r="L9">
        <v>1.88</v>
      </c>
      <c r="M9">
        <v>6.0999999999999999E-2</v>
      </c>
      <c r="N9">
        <v>-0.37</v>
      </c>
      <c r="O9">
        <v>0.70799999999999996</v>
      </c>
      <c r="P9">
        <v>1.17</v>
      </c>
      <c r="Q9">
        <v>0.24199999999999999</v>
      </c>
      <c r="R9">
        <v>-2.19</v>
      </c>
      <c r="S9">
        <v>2.9000000000000001E-2</v>
      </c>
      <c r="T9">
        <v>-0.66</v>
      </c>
      <c r="U9">
        <v>0.51100000000000001</v>
      </c>
      <c r="V9">
        <v>1.5</v>
      </c>
      <c r="W9">
        <v>0.13400000000000001</v>
      </c>
    </row>
    <row r="10" spans="1:23" x14ac:dyDescent="0.3">
      <c r="B10" t="s">
        <v>32</v>
      </c>
      <c r="C10" t="s">
        <v>33</v>
      </c>
      <c r="D10">
        <v>0.17</v>
      </c>
      <c r="E10">
        <v>0</v>
      </c>
      <c r="F10">
        <v>0.12</v>
      </c>
      <c r="G10">
        <v>0</v>
      </c>
      <c r="H10">
        <v>0.11</v>
      </c>
      <c r="I10">
        <v>0</v>
      </c>
      <c r="J10">
        <v>0.05</v>
      </c>
      <c r="K10">
        <v>5.1999999999999998E-2</v>
      </c>
      <c r="L10">
        <v>1.37</v>
      </c>
      <c r="M10">
        <v>0.17</v>
      </c>
      <c r="N10">
        <v>1.62</v>
      </c>
      <c r="O10">
        <v>0.105</v>
      </c>
      <c r="P10">
        <v>3.1</v>
      </c>
      <c r="Q10">
        <v>2E-3</v>
      </c>
      <c r="R10">
        <v>0.28999999999999998</v>
      </c>
      <c r="S10">
        <v>0.77100000000000002</v>
      </c>
      <c r="T10">
        <v>1.76</v>
      </c>
      <c r="U10">
        <v>7.9000000000000001E-2</v>
      </c>
      <c r="V10">
        <v>1.42</v>
      </c>
      <c r="W10">
        <v>0.155</v>
      </c>
    </row>
    <row r="11" spans="1:23" x14ac:dyDescent="0.3">
      <c r="B11" t="s">
        <v>32</v>
      </c>
      <c r="C11" t="s">
        <v>34</v>
      </c>
      <c r="D11">
        <v>0.03</v>
      </c>
      <c r="E11">
        <v>0.27200000000000002</v>
      </c>
      <c r="F11">
        <v>7.0000000000000007E-2</v>
      </c>
      <c r="G11">
        <v>8.0000000000000002E-3</v>
      </c>
      <c r="H11">
        <v>0.01</v>
      </c>
      <c r="I11">
        <v>0.60099999999999998</v>
      </c>
      <c r="J11">
        <v>-0.01</v>
      </c>
      <c r="K11">
        <v>0.59399999999999997</v>
      </c>
      <c r="L11">
        <v>-1.1200000000000001</v>
      </c>
      <c r="M11">
        <v>0.26400000000000001</v>
      </c>
      <c r="N11">
        <v>0.37</v>
      </c>
      <c r="O11">
        <v>0.71199999999999997</v>
      </c>
      <c r="P11">
        <v>1.1399999999999999</v>
      </c>
      <c r="Q11">
        <v>0.254</v>
      </c>
      <c r="R11">
        <v>1.45</v>
      </c>
      <c r="S11">
        <v>0.14799999999999999</v>
      </c>
      <c r="T11">
        <v>2.2200000000000002</v>
      </c>
      <c r="U11">
        <v>2.5999999999999999E-2</v>
      </c>
      <c r="V11">
        <v>0.75</v>
      </c>
      <c r="W11">
        <v>0.45600000000000002</v>
      </c>
    </row>
    <row r="12" spans="1:23" x14ac:dyDescent="0.3">
      <c r="B12" t="s">
        <v>32</v>
      </c>
      <c r="C12" t="s">
        <v>35</v>
      </c>
      <c r="D12">
        <v>0.05</v>
      </c>
      <c r="E12">
        <v>3.1E-2</v>
      </c>
      <c r="F12">
        <v>0.06</v>
      </c>
      <c r="G12">
        <v>2.1999999999999999E-2</v>
      </c>
      <c r="H12">
        <v>0.04</v>
      </c>
      <c r="I12">
        <v>0.14599999999999999</v>
      </c>
      <c r="J12">
        <v>0</v>
      </c>
      <c r="K12">
        <v>0.98699999999999999</v>
      </c>
      <c r="L12">
        <v>-0.1</v>
      </c>
      <c r="M12">
        <v>0.92300000000000004</v>
      </c>
      <c r="N12">
        <v>0.41</v>
      </c>
      <c r="O12">
        <v>0.68</v>
      </c>
      <c r="P12">
        <v>1.47</v>
      </c>
      <c r="Q12">
        <v>0.14099999999999999</v>
      </c>
      <c r="R12">
        <v>0.51</v>
      </c>
      <c r="S12">
        <v>0.61299999999999999</v>
      </c>
      <c r="T12">
        <v>1.56</v>
      </c>
      <c r="U12">
        <v>0.11899999999999999</v>
      </c>
      <c r="V12">
        <v>1.02</v>
      </c>
      <c r="W12">
        <v>0.307</v>
      </c>
    </row>
    <row r="13" spans="1:23" x14ac:dyDescent="0.3">
      <c r="B13" t="s">
        <v>32</v>
      </c>
      <c r="C13" t="s">
        <v>36</v>
      </c>
      <c r="D13">
        <v>0.11</v>
      </c>
      <c r="E13">
        <v>0</v>
      </c>
      <c r="F13">
        <v>7.0000000000000007E-2</v>
      </c>
      <c r="G13">
        <v>8.0000000000000002E-3</v>
      </c>
      <c r="H13">
        <v>0.02</v>
      </c>
      <c r="I13">
        <v>0.48</v>
      </c>
      <c r="J13">
        <v>0</v>
      </c>
      <c r="K13">
        <v>0.88100000000000001</v>
      </c>
      <c r="L13">
        <v>1.1000000000000001</v>
      </c>
      <c r="M13">
        <v>0.27</v>
      </c>
      <c r="N13">
        <v>2.38</v>
      </c>
      <c r="O13">
        <v>1.7000000000000001E-2</v>
      </c>
      <c r="P13">
        <v>3.02</v>
      </c>
      <c r="Q13">
        <v>3.0000000000000001E-3</v>
      </c>
      <c r="R13">
        <v>1.31</v>
      </c>
      <c r="S13">
        <v>0.191</v>
      </c>
      <c r="T13">
        <v>1.94</v>
      </c>
      <c r="U13">
        <v>5.1999999999999998E-2</v>
      </c>
      <c r="V13">
        <v>0.61</v>
      </c>
      <c r="W13">
        <v>0.54400000000000004</v>
      </c>
    </row>
    <row r="14" spans="1:23" x14ac:dyDescent="0.3">
      <c r="B14" t="s">
        <v>32</v>
      </c>
      <c r="C14" t="s">
        <v>37</v>
      </c>
      <c r="D14">
        <v>0.05</v>
      </c>
      <c r="E14">
        <v>5.7000000000000002E-2</v>
      </c>
      <c r="F14">
        <v>0.06</v>
      </c>
      <c r="G14">
        <v>1.4E-2</v>
      </c>
      <c r="H14">
        <v>0.02</v>
      </c>
      <c r="I14">
        <v>0.53300000000000003</v>
      </c>
      <c r="J14">
        <v>-0.02</v>
      </c>
      <c r="K14">
        <v>0.40899999999999997</v>
      </c>
      <c r="L14">
        <v>-0.41</v>
      </c>
      <c r="M14">
        <v>0.68400000000000005</v>
      </c>
      <c r="N14">
        <v>0.85</v>
      </c>
      <c r="O14">
        <v>0.39800000000000002</v>
      </c>
      <c r="P14">
        <v>1.91</v>
      </c>
      <c r="Q14">
        <v>5.7000000000000002E-2</v>
      </c>
      <c r="R14">
        <v>1.24</v>
      </c>
      <c r="S14">
        <v>0.216</v>
      </c>
      <c r="T14">
        <v>2.2999999999999998</v>
      </c>
      <c r="U14">
        <v>2.1999999999999999E-2</v>
      </c>
      <c r="V14">
        <v>1.02</v>
      </c>
      <c r="W14">
        <v>0.30599999999999999</v>
      </c>
    </row>
    <row r="15" spans="1:23" x14ac:dyDescent="0.3">
      <c r="B15" t="s">
        <v>38</v>
      </c>
      <c r="C15" t="s">
        <v>39</v>
      </c>
      <c r="D15">
        <v>-0.02</v>
      </c>
      <c r="E15">
        <v>0.50800000000000001</v>
      </c>
      <c r="F15">
        <v>-0.08</v>
      </c>
      <c r="G15">
        <v>3.0000000000000001E-3</v>
      </c>
      <c r="H15">
        <v>-0.05</v>
      </c>
      <c r="I15">
        <v>7.2999999999999995E-2</v>
      </c>
      <c r="J15">
        <v>-0.06</v>
      </c>
      <c r="K15">
        <v>2.1999999999999999E-2</v>
      </c>
      <c r="L15">
        <v>1.65</v>
      </c>
      <c r="M15">
        <v>0.1</v>
      </c>
      <c r="N15">
        <v>0.86</v>
      </c>
      <c r="O15">
        <v>0.39100000000000001</v>
      </c>
      <c r="P15">
        <v>1.21</v>
      </c>
      <c r="Q15">
        <v>0.22700000000000001</v>
      </c>
      <c r="R15">
        <v>-0.74</v>
      </c>
      <c r="S15">
        <v>0.46100000000000002</v>
      </c>
      <c r="T15">
        <v>-0.4</v>
      </c>
      <c r="U15">
        <v>0.69299999999999995</v>
      </c>
      <c r="V15">
        <v>0.34</v>
      </c>
      <c r="W15">
        <v>0.73699999999999999</v>
      </c>
    </row>
    <row r="16" spans="1:23" x14ac:dyDescent="0.3">
      <c r="B16" t="s">
        <v>40</v>
      </c>
      <c r="C16" t="s">
        <v>41</v>
      </c>
      <c r="D16">
        <v>0.17</v>
      </c>
      <c r="E16">
        <v>0</v>
      </c>
      <c r="F16">
        <v>0.09</v>
      </c>
      <c r="G16">
        <v>1E-3</v>
      </c>
      <c r="H16">
        <v>0.15</v>
      </c>
      <c r="I16">
        <v>0</v>
      </c>
      <c r="J16">
        <v>0.09</v>
      </c>
      <c r="K16">
        <v>1E-3</v>
      </c>
      <c r="L16">
        <v>2.41</v>
      </c>
      <c r="M16">
        <v>1.6E-2</v>
      </c>
      <c r="N16">
        <v>0.52</v>
      </c>
      <c r="O16">
        <v>0.60199999999999998</v>
      </c>
      <c r="P16">
        <v>2.33</v>
      </c>
      <c r="Q16">
        <v>0.02</v>
      </c>
      <c r="R16">
        <v>-1.81</v>
      </c>
      <c r="S16">
        <v>7.0999999999999994E-2</v>
      </c>
      <c r="T16">
        <v>-0.02</v>
      </c>
      <c r="U16">
        <v>0.98299999999999998</v>
      </c>
      <c r="V16">
        <v>1.74</v>
      </c>
      <c r="W16">
        <v>8.1000000000000003E-2</v>
      </c>
    </row>
    <row r="17" spans="2:23" x14ac:dyDescent="0.3">
      <c r="B17" t="s">
        <v>40</v>
      </c>
      <c r="C17" t="s">
        <v>42</v>
      </c>
      <c r="D17">
        <v>0.08</v>
      </c>
      <c r="E17">
        <v>1E-3</v>
      </c>
      <c r="F17">
        <v>0.04</v>
      </c>
      <c r="G17">
        <v>0.111</v>
      </c>
      <c r="H17">
        <v>0.14000000000000001</v>
      </c>
      <c r="I17">
        <v>0</v>
      </c>
      <c r="J17">
        <v>0</v>
      </c>
      <c r="K17">
        <v>0.89600000000000002</v>
      </c>
      <c r="L17">
        <v>1.19</v>
      </c>
      <c r="M17">
        <v>0.23200000000000001</v>
      </c>
      <c r="N17">
        <v>-1.55</v>
      </c>
      <c r="O17">
        <v>0.12</v>
      </c>
      <c r="P17">
        <v>2.17</v>
      </c>
      <c r="Q17">
        <v>0.03</v>
      </c>
      <c r="R17">
        <v>-2.71</v>
      </c>
      <c r="S17">
        <v>7.0000000000000001E-3</v>
      </c>
      <c r="T17">
        <v>1</v>
      </c>
      <c r="U17">
        <v>0.316</v>
      </c>
      <c r="V17">
        <v>3.61</v>
      </c>
      <c r="W17">
        <v>0</v>
      </c>
    </row>
    <row r="18" spans="2:23" x14ac:dyDescent="0.3">
      <c r="B18" t="s">
        <v>40</v>
      </c>
      <c r="C18" t="s">
        <v>43</v>
      </c>
      <c r="D18">
        <v>-0.04</v>
      </c>
      <c r="E18">
        <v>0.124</v>
      </c>
      <c r="F18">
        <v>-7.0000000000000007E-2</v>
      </c>
      <c r="G18">
        <v>5.0000000000000001E-3</v>
      </c>
      <c r="H18">
        <v>-0.01</v>
      </c>
      <c r="I18">
        <v>0.84899999999999998</v>
      </c>
      <c r="J18">
        <v>-0.03</v>
      </c>
      <c r="K18">
        <v>0.33300000000000002</v>
      </c>
      <c r="L18">
        <v>0.91</v>
      </c>
      <c r="M18">
        <v>0.36299999999999999</v>
      </c>
      <c r="N18">
        <v>-0.91</v>
      </c>
      <c r="O18">
        <v>0.36099999999999999</v>
      </c>
      <c r="P18">
        <v>-0.35</v>
      </c>
      <c r="Q18">
        <v>0.72399999999999998</v>
      </c>
      <c r="R18">
        <v>-1.79</v>
      </c>
      <c r="S18">
        <v>7.3999999999999996E-2</v>
      </c>
      <c r="T18">
        <v>-1.24</v>
      </c>
      <c r="U18">
        <v>0.217</v>
      </c>
      <c r="V18">
        <v>0.55000000000000004</v>
      </c>
      <c r="W18">
        <v>0.58499999999999996</v>
      </c>
    </row>
    <row r="19" spans="2:23" x14ac:dyDescent="0.3">
      <c r="C19" t="s">
        <v>44</v>
      </c>
      <c r="D19">
        <v>0.1</v>
      </c>
      <c r="F19">
        <v>0.08</v>
      </c>
      <c r="H19">
        <v>0.09</v>
      </c>
      <c r="J19">
        <v>0.05</v>
      </c>
      <c r="L19">
        <v>0.56000000000000005</v>
      </c>
      <c r="M19">
        <v>0.57599999999999996</v>
      </c>
      <c r="N19">
        <v>0.27</v>
      </c>
      <c r="O19">
        <v>0.78600000000000003</v>
      </c>
      <c r="P19">
        <v>1.36</v>
      </c>
      <c r="Q19">
        <v>0.17499999999999999</v>
      </c>
      <c r="R19">
        <v>-0.27</v>
      </c>
      <c r="S19">
        <v>0.78700000000000003</v>
      </c>
      <c r="T19">
        <v>0.81</v>
      </c>
      <c r="U19">
        <v>0.41699999999999998</v>
      </c>
      <c r="V19">
        <v>1.05</v>
      </c>
      <c r="W19">
        <v>0.29399999999999998</v>
      </c>
    </row>
    <row r="20" spans="2:23" x14ac:dyDescent="0.3">
      <c r="C20" t="s">
        <v>45</v>
      </c>
    </row>
    <row r="21" spans="2:23" x14ac:dyDescent="0.3">
      <c r="C21" t="s">
        <v>46</v>
      </c>
      <c r="D21">
        <v>0.25</v>
      </c>
      <c r="E21">
        <v>0</v>
      </c>
      <c r="F21">
        <v>0.2</v>
      </c>
      <c r="G21">
        <v>0</v>
      </c>
      <c r="H21">
        <v>0.2</v>
      </c>
      <c r="I21">
        <v>0</v>
      </c>
      <c r="J21">
        <v>0.09</v>
      </c>
      <c r="K21">
        <v>1E-3</v>
      </c>
      <c r="L21">
        <v>1.44</v>
      </c>
      <c r="M21">
        <v>0.151</v>
      </c>
      <c r="N21">
        <v>1.43</v>
      </c>
      <c r="O21">
        <v>0.153</v>
      </c>
      <c r="P21">
        <v>4.4000000000000004</v>
      </c>
      <c r="Q21">
        <v>0</v>
      </c>
      <c r="R21">
        <v>0.04</v>
      </c>
      <c r="S21">
        <v>0.96899999999999997</v>
      </c>
      <c r="T21">
        <v>3</v>
      </c>
      <c r="U21">
        <v>3.0000000000000001E-3</v>
      </c>
      <c r="V21">
        <v>2.87</v>
      </c>
      <c r="W21">
        <v>4.0000000000000001E-3</v>
      </c>
    </row>
    <row r="22" spans="2:23" x14ac:dyDescent="0.3">
      <c r="C22" t="s">
        <v>47</v>
      </c>
      <c r="D22">
        <v>0.14000000000000001</v>
      </c>
      <c r="E22">
        <v>0</v>
      </c>
      <c r="F22">
        <v>0.06</v>
      </c>
      <c r="G22">
        <v>2.1000000000000001E-2</v>
      </c>
      <c r="H22">
        <v>0.19</v>
      </c>
      <c r="I22">
        <v>0</v>
      </c>
      <c r="J22">
        <v>0.11</v>
      </c>
      <c r="K22">
        <v>0</v>
      </c>
      <c r="L22">
        <v>2.34</v>
      </c>
      <c r="M22">
        <v>1.9E-2</v>
      </c>
      <c r="N22">
        <v>-1.21</v>
      </c>
      <c r="O22">
        <v>0.22600000000000001</v>
      </c>
      <c r="P22">
        <v>0.79</v>
      </c>
      <c r="Q22">
        <v>0.43099999999999999</v>
      </c>
      <c r="R22">
        <v>-3.47</v>
      </c>
      <c r="S22">
        <v>1E-3</v>
      </c>
      <c r="T22">
        <v>-1.49</v>
      </c>
      <c r="U22">
        <v>0.13700000000000001</v>
      </c>
      <c r="V22">
        <v>1.94</v>
      </c>
      <c r="W22">
        <v>5.1999999999999998E-2</v>
      </c>
    </row>
    <row r="23" spans="2:23" x14ac:dyDescent="0.3">
      <c r="C23" t="s">
        <v>48</v>
      </c>
      <c r="D23">
        <v>0.2</v>
      </c>
      <c r="E23">
        <v>0</v>
      </c>
      <c r="F23">
        <v>0.15</v>
      </c>
      <c r="G23">
        <v>0</v>
      </c>
      <c r="H23">
        <v>0.14000000000000001</v>
      </c>
      <c r="I23">
        <v>0</v>
      </c>
      <c r="J23">
        <v>0.05</v>
      </c>
      <c r="K23">
        <v>4.2000000000000003E-2</v>
      </c>
      <c r="L23">
        <v>1.33</v>
      </c>
      <c r="M23">
        <v>0.185</v>
      </c>
      <c r="N23">
        <v>1.8</v>
      </c>
      <c r="O23">
        <v>7.1999999999999995E-2</v>
      </c>
      <c r="P23">
        <v>4.03</v>
      </c>
      <c r="Q23">
        <v>0</v>
      </c>
      <c r="R23">
        <v>0.52</v>
      </c>
      <c r="S23">
        <v>0.60699999999999998</v>
      </c>
      <c r="T23">
        <v>2.73</v>
      </c>
      <c r="U23">
        <v>6.0000000000000001E-3</v>
      </c>
      <c r="V23">
        <v>2.15</v>
      </c>
      <c r="W23">
        <v>3.2000000000000001E-2</v>
      </c>
    </row>
    <row r="24" spans="2:23" x14ac:dyDescent="0.3">
      <c r="C24" t="s">
        <v>49</v>
      </c>
      <c r="D24">
        <v>-0.02</v>
      </c>
      <c r="E24">
        <v>0.50700000000000001</v>
      </c>
      <c r="F24">
        <v>-0.08</v>
      </c>
      <c r="G24">
        <v>3.0000000000000001E-3</v>
      </c>
      <c r="H24">
        <v>-0.05</v>
      </c>
      <c r="I24">
        <v>7.1999999999999995E-2</v>
      </c>
      <c r="J24">
        <v>-0.06</v>
      </c>
      <c r="K24">
        <v>2.1999999999999999E-2</v>
      </c>
      <c r="L24">
        <v>1.64</v>
      </c>
      <c r="M24">
        <v>0.1</v>
      </c>
      <c r="N24">
        <v>0.86</v>
      </c>
      <c r="O24">
        <v>0.39</v>
      </c>
      <c r="P24">
        <v>1.22</v>
      </c>
      <c r="Q24">
        <v>0.224</v>
      </c>
      <c r="R24">
        <v>-0.73</v>
      </c>
      <c r="S24">
        <v>0.46400000000000002</v>
      </c>
      <c r="T24">
        <v>-0.38</v>
      </c>
      <c r="U24">
        <v>0.7</v>
      </c>
      <c r="V24">
        <v>0.34</v>
      </c>
      <c r="W24">
        <v>0.73299999999999998</v>
      </c>
    </row>
    <row r="25" spans="2:23" x14ac:dyDescent="0.3">
      <c r="C25" t="s">
        <v>50</v>
      </c>
      <c r="D25">
        <v>0.17</v>
      </c>
      <c r="E25">
        <v>0</v>
      </c>
      <c r="F25">
        <v>0.09</v>
      </c>
      <c r="G25">
        <v>0</v>
      </c>
      <c r="H25">
        <v>0.2</v>
      </c>
      <c r="I25">
        <v>0</v>
      </c>
      <c r="J25">
        <v>7.0000000000000007E-2</v>
      </c>
      <c r="K25">
        <v>0.01</v>
      </c>
      <c r="L25">
        <v>2.2799999999999998</v>
      </c>
      <c r="M25">
        <v>2.1999999999999999E-2</v>
      </c>
      <c r="N25">
        <v>-0.71</v>
      </c>
      <c r="O25">
        <v>0.47599999999999998</v>
      </c>
      <c r="P25">
        <v>2.89</v>
      </c>
      <c r="Q25">
        <v>4.0000000000000001E-3</v>
      </c>
      <c r="R25">
        <v>-2.92</v>
      </c>
      <c r="S25">
        <v>4.0000000000000001E-3</v>
      </c>
      <c r="T25">
        <v>0.66</v>
      </c>
      <c r="U25">
        <v>0.50700000000000001</v>
      </c>
      <c r="V25">
        <v>3.49</v>
      </c>
      <c r="W25">
        <v>0</v>
      </c>
    </row>
    <row r="26" spans="2:23" x14ac:dyDescent="0.3">
      <c r="C26" t="s">
        <v>51</v>
      </c>
      <c r="D26">
        <v>0.16</v>
      </c>
      <c r="F26">
        <v>0.12</v>
      </c>
      <c r="H26">
        <v>0.15</v>
      </c>
      <c r="J26">
        <v>0.08</v>
      </c>
      <c r="L26">
        <v>1.1299999999999999</v>
      </c>
      <c r="M26">
        <v>0.25800000000000001</v>
      </c>
      <c r="N26">
        <v>0.28000000000000003</v>
      </c>
      <c r="O26">
        <v>0.78300000000000003</v>
      </c>
      <c r="P26">
        <v>2.19</v>
      </c>
      <c r="Q26">
        <v>2.8000000000000001E-2</v>
      </c>
      <c r="R26">
        <v>-0.82</v>
      </c>
      <c r="S26">
        <v>0.41299999999999998</v>
      </c>
      <c r="T26">
        <v>1.0900000000000001</v>
      </c>
      <c r="U26">
        <v>0.27700000000000002</v>
      </c>
      <c r="V26">
        <v>1.85</v>
      </c>
      <c r="W26">
        <v>6.4000000000000001E-2</v>
      </c>
    </row>
    <row r="28" spans="2:23" x14ac:dyDescent="0.3">
      <c r="C28" t="s">
        <v>52</v>
      </c>
      <c r="D28">
        <v>1546</v>
      </c>
      <c r="F28">
        <v>1531</v>
      </c>
      <c r="H28">
        <v>1356</v>
      </c>
      <c r="J28">
        <v>1381</v>
      </c>
    </row>
  </sheetData>
  <conditionalFormatting sqref="E1:E1048576 G1:G1048576 I1:I1048576 K1:K1048576 M1:M1048576 O1:O1048576 Q1:Q1048576 S1:S1048576 U1:U1048576 W1:W1048576">
    <cfRule type="cellIs" dxfId="24" priority="1" operator="lessThan">
      <formula>0.05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E408B-E3DF-43CD-B289-84C3453EDEE2}">
  <dimension ref="A1:W28"/>
  <sheetViews>
    <sheetView workbookViewId="0">
      <selection activeCell="H33" sqref="H33"/>
    </sheetView>
  </sheetViews>
  <sheetFormatPr defaultRowHeight="14.4" x14ac:dyDescent="0.3"/>
  <cols>
    <col min="1" max="1" width="55.44140625" bestFit="1" customWidth="1"/>
    <col min="3" max="3" width="32.44140625" bestFit="1" customWidth="1"/>
    <col min="4" max="4" width="5.6640625" bestFit="1" customWidth="1"/>
    <col min="5" max="5" width="6" bestFit="1" customWidth="1"/>
    <col min="6" max="6" width="16.5546875" bestFit="1" customWidth="1"/>
    <col min="7" max="7" width="6" bestFit="1" customWidth="1"/>
    <col min="8" max="8" width="5.6640625" bestFit="1" customWidth="1"/>
    <col min="9" max="9" width="6" bestFit="1" customWidth="1"/>
    <col min="10" max="10" width="16.5546875" bestFit="1" customWidth="1"/>
    <col min="11" max="11" width="6" bestFit="1" customWidth="1"/>
  </cols>
  <sheetData>
    <row r="1" spans="1:23" s="1" customFormat="1" x14ac:dyDescent="0.3">
      <c r="A1" s="1" t="s">
        <v>146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</row>
    <row r="2" spans="1:23" x14ac:dyDescent="0.3">
      <c r="A2" t="s">
        <v>76</v>
      </c>
      <c r="B2" t="s">
        <v>22</v>
      </c>
      <c r="C2" t="s">
        <v>23</v>
      </c>
      <c r="D2">
        <v>0.13</v>
      </c>
      <c r="E2">
        <v>0</v>
      </c>
      <c r="F2">
        <v>0.14000000000000001</v>
      </c>
      <c r="G2">
        <v>0</v>
      </c>
      <c r="H2">
        <v>0.15</v>
      </c>
      <c r="I2">
        <v>0</v>
      </c>
      <c r="J2">
        <v>0.06</v>
      </c>
      <c r="K2">
        <v>4.3999999999999997E-2</v>
      </c>
      <c r="L2">
        <v>-0.26</v>
      </c>
      <c r="M2">
        <v>0.79200000000000004</v>
      </c>
      <c r="N2">
        <v>-0.47</v>
      </c>
      <c r="O2">
        <v>0.63900000000000001</v>
      </c>
      <c r="P2">
        <v>1.75</v>
      </c>
      <c r="Q2">
        <v>7.9000000000000001E-2</v>
      </c>
      <c r="R2">
        <v>-0.21</v>
      </c>
      <c r="S2">
        <v>0.83099999999999996</v>
      </c>
      <c r="T2">
        <v>2.0099999999999998</v>
      </c>
      <c r="U2">
        <v>4.3999999999999997E-2</v>
      </c>
      <c r="V2">
        <v>2.16</v>
      </c>
      <c r="W2">
        <v>3.1E-2</v>
      </c>
    </row>
    <row r="3" spans="1:23" x14ac:dyDescent="0.3">
      <c r="A3" t="s">
        <v>148</v>
      </c>
      <c r="B3" t="s">
        <v>22</v>
      </c>
      <c r="C3" t="s">
        <v>24</v>
      </c>
      <c r="D3">
        <v>0.05</v>
      </c>
      <c r="E3">
        <v>7.6999999999999999E-2</v>
      </c>
      <c r="F3">
        <v>7.0000000000000007E-2</v>
      </c>
      <c r="G3">
        <v>7.0000000000000001E-3</v>
      </c>
      <c r="H3">
        <v>-0.06</v>
      </c>
      <c r="I3">
        <v>4.2999999999999997E-2</v>
      </c>
      <c r="J3">
        <v>-0.01</v>
      </c>
      <c r="K3">
        <v>0.69</v>
      </c>
      <c r="L3">
        <v>-0.67</v>
      </c>
      <c r="M3">
        <v>0.505</v>
      </c>
      <c r="N3">
        <v>2.69</v>
      </c>
      <c r="O3">
        <v>7.0000000000000001E-3</v>
      </c>
      <c r="P3">
        <v>1.5</v>
      </c>
      <c r="Q3">
        <v>0.13200000000000001</v>
      </c>
      <c r="R3">
        <v>3.33</v>
      </c>
      <c r="S3">
        <v>1E-3</v>
      </c>
      <c r="T3">
        <v>2.15</v>
      </c>
      <c r="U3">
        <v>3.2000000000000001E-2</v>
      </c>
      <c r="V3">
        <v>-1.1599999999999999</v>
      </c>
      <c r="W3">
        <v>0.247</v>
      </c>
    </row>
    <row r="4" spans="1:23" x14ac:dyDescent="0.3">
      <c r="A4" t="s">
        <v>147</v>
      </c>
      <c r="B4" t="s">
        <v>22</v>
      </c>
      <c r="C4" t="s">
        <v>25</v>
      </c>
      <c r="D4">
        <v>0.11</v>
      </c>
      <c r="E4">
        <v>0</v>
      </c>
      <c r="F4">
        <v>0.15</v>
      </c>
      <c r="G4">
        <v>0</v>
      </c>
      <c r="H4">
        <v>0.06</v>
      </c>
      <c r="I4">
        <v>2.1999999999999999E-2</v>
      </c>
      <c r="J4">
        <v>0.04</v>
      </c>
      <c r="K4">
        <v>0.16300000000000001</v>
      </c>
      <c r="L4">
        <v>-1.08</v>
      </c>
      <c r="M4">
        <v>0.28100000000000003</v>
      </c>
      <c r="N4">
        <v>1.26</v>
      </c>
      <c r="O4">
        <v>0.20799999999999999</v>
      </c>
      <c r="P4">
        <v>1.93</v>
      </c>
      <c r="Q4">
        <v>5.3999999999999999E-2</v>
      </c>
      <c r="R4">
        <v>2.2999999999999998</v>
      </c>
      <c r="S4">
        <v>2.1999999999999999E-2</v>
      </c>
      <c r="T4">
        <v>2.97</v>
      </c>
      <c r="U4">
        <v>3.0000000000000001E-3</v>
      </c>
      <c r="V4">
        <v>0.64</v>
      </c>
      <c r="W4">
        <v>0.52</v>
      </c>
    </row>
    <row r="5" spans="1:23" x14ac:dyDescent="0.3">
      <c r="B5" t="s">
        <v>22</v>
      </c>
      <c r="C5" t="s">
        <v>26</v>
      </c>
      <c r="D5">
        <v>0.01</v>
      </c>
      <c r="E5">
        <v>0.76700000000000002</v>
      </c>
      <c r="F5">
        <v>0</v>
      </c>
      <c r="G5">
        <v>0.90700000000000003</v>
      </c>
      <c r="H5">
        <v>-0.04</v>
      </c>
      <c r="I5">
        <v>0.113</v>
      </c>
      <c r="J5">
        <v>-0.01</v>
      </c>
      <c r="K5">
        <v>0.68700000000000006</v>
      </c>
      <c r="L5">
        <v>0.13</v>
      </c>
      <c r="M5">
        <v>0.89900000000000002</v>
      </c>
      <c r="N5">
        <v>1.36</v>
      </c>
      <c r="O5">
        <v>0.17399999999999999</v>
      </c>
      <c r="P5">
        <v>0.5</v>
      </c>
      <c r="Q5">
        <v>0.62</v>
      </c>
      <c r="R5">
        <v>1.23</v>
      </c>
      <c r="S5">
        <v>0.217</v>
      </c>
      <c r="T5">
        <v>0.37</v>
      </c>
      <c r="U5">
        <v>0.71</v>
      </c>
      <c r="V5">
        <v>-0.84</v>
      </c>
      <c r="W5">
        <v>0.4</v>
      </c>
    </row>
    <row r="6" spans="1:23" x14ac:dyDescent="0.3">
      <c r="B6" t="s">
        <v>22</v>
      </c>
      <c r="C6" t="s">
        <v>27</v>
      </c>
      <c r="D6">
        <v>0.19</v>
      </c>
      <c r="E6">
        <v>0</v>
      </c>
      <c r="F6">
        <v>7.0000000000000007E-2</v>
      </c>
      <c r="G6">
        <v>0.01</v>
      </c>
      <c r="H6">
        <v>0.27</v>
      </c>
      <c r="I6">
        <v>0</v>
      </c>
      <c r="J6">
        <v>0.16</v>
      </c>
      <c r="K6">
        <v>0</v>
      </c>
      <c r="L6">
        <v>3.22</v>
      </c>
      <c r="M6">
        <v>1E-3</v>
      </c>
      <c r="N6">
        <v>-2.0099999999999998</v>
      </c>
      <c r="O6">
        <v>4.3999999999999997E-2</v>
      </c>
      <c r="P6">
        <v>0.9</v>
      </c>
      <c r="Q6">
        <v>0.36899999999999999</v>
      </c>
      <c r="R6">
        <v>-5.12</v>
      </c>
      <c r="S6">
        <v>0</v>
      </c>
      <c r="T6">
        <v>-2.2400000000000002</v>
      </c>
      <c r="U6">
        <v>2.5000000000000001E-2</v>
      </c>
      <c r="V6">
        <v>2.84</v>
      </c>
      <c r="W6">
        <v>5.0000000000000001E-3</v>
      </c>
    </row>
    <row r="7" spans="1:23" x14ac:dyDescent="0.3">
      <c r="B7" t="s">
        <v>28</v>
      </c>
      <c r="C7" t="s">
        <v>29</v>
      </c>
      <c r="D7">
        <v>0.09</v>
      </c>
      <c r="E7">
        <v>0</v>
      </c>
      <c r="F7">
        <v>0.02</v>
      </c>
      <c r="G7">
        <v>0.40699999999999997</v>
      </c>
      <c r="H7">
        <v>0.14000000000000001</v>
      </c>
      <c r="I7">
        <v>0</v>
      </c>
      <c r="J7">
        <v>0.08</v>
      </c>
      <c r="K7">
        <v>5.0000000000000001E-3</v>
      </c>
      <c r="L7">
        <v>1.9</v>
      </c>
      <c r="M7">
        <v>5.8000000000000003E-2</v>
      </c>
      <c r="N7">
        <v>-1.44</v>
      </c>
      <c r="O7">
        <v>0.14899999999999999</v>
      </c>
      <c r="P7">
        <v>0.37</v>
      </c>
      <c r="Q7">
        <v>0.71499999999999997</v>
      </c>
      <c r="R7">
        <v>-3.27</v>
      </c>
      <c r="S7">
        <v>1E-3</v>
      </c>
      <c r="T7">
        <v>-1.48</v>
      </c>
      <c r="U7">
        <v>0.13900000000000001</v>
      </c>
      <c r="V7">
        <v>1.76</v>
      </c>
      <c r="W7">
        <v>7.9000000000000001E-2</v>
      </c>
    </row>
    <row r="8" spans="1:23" x14ac:dyDescent="0.3">
      <c r="B8" t="s">
        <v>28</v>
      </c>
      <c r="C8" t="s">
        <v>30</v>
      </c>
      <c r="D8">
        <v>0</v>
      </c>
      <c r="E8">
        <v>0.98299999999999998</v>
      </c>
      <c r="F8">
        <v>-0.03</v>
      </c>
      <c r="G8">
        <v>0.17199999999999999</v>
      </c>
      <c r="H8">
        <v>0.01</v>
      </c>
      <c r="I8">
        <v>0.74</v>
      </c>
      <c r="J8">
        <v>0</v>
      </c>
      <c r="K8">
        <v>0.96699999999999997</v>
      </c>
      <c r="L8">
        <v>0.95</v>
      </c>
      <c r="M8">
        <v>0.34</v>
      </c>
      <c r="N8">
        <v>-0.26</v>
      </c>
      <c r="O8">
        <v>0.79700000000000004</v>
      </c>
      <c r="P8">
        <v>0.02</v>
      </c>
      <c r="Q8">
        <v>0.98799999999999999</v>
      </c>
      <c r="R8">
        <v>-1.18</v>
      </c>
      <c r="S8">
        <v>0.23899999999999999</v>
      </c>
      <c r="T8">
        <v>-0.91</v>
      </c>
      <c r="U8">
        <v>0.36199999999999999</v>
      </c>
      <c r="V8">
        <v>0.26</v>
      </c>
      <c r="W8">
        <v>0.79100000000000004</v>
      </c>
    </row>
    <row r="9" spans="1:23" x14ac:dyDescent="0.3">
      <c r="B9" t="s">
        <v>28</v>
      </c>
      <c r="C9" t="s">
        <v>31</v>
      </c>
      <c r="D9">
        <v>0.15</v>
      </c>
      <c r="E9">
        <v>0</v>
      </c>
      <c r="F9">
        <v>0.06</v>
      </c>
      <c r="G9">
        <v>2.5999999999999999E-2</v>
      </c>
      <c r="H9">
        <v>0.15</v>
      </c>
      <c r="I9">
        <v>0</v>
      </c>
      <c r="J9">
        <v>0.09</v>
      </c>
      <c r="K9">
        <v>1E-3</v>
      </c>
      <c r="L9">
        <v>2.54</v>
      </c>
      <c r="M9">
        <v>1.0999999999999999E-2</v>
      </c>
      <c r="N9">
        <v>-0.13</v>
      </c>
      <c r="O9">
        <v>0.89900000000000002</v>
      </c>
      <c r="P9">
        <v>1.56</v>
      </c>
      <c r="Q9">
        <v>0.12</v>
      </c>
      <c r="R9">
        <v>-2.59</v>
      </c>
      <c r="S9">
        <v>0.01</v>
      </c>
      <c r="T9">
        <v>-0.92</v>
      </c>
      <c r="U9">
        <v>0.35799999999999998</v>
      </c>
      <c r="V9">
        <v>1.63</v>
      </c>
      <c r="W9">
        <v>0.10299999999999999</v>
      </c>
    </row>
    <row r="10" spans="1:23" x14ac:dyDescent="0.3">
      <c r="B10" t="s">
        <v>32</v>
      </c>
      <c r="C10" t="s">
        <v>33</v>
      </c>
      <c r="D10">
        <v>0.14000000000000001</v>
      </c>
      <c r="E10">
        <v>0</v>
      </c>
      <c r="F10">
        <v>0.08</v>
      </c>
      <c r="G10">
        <v>2E-3</v>
      </c>
      <c r="H10">
        <v>0.09</v>
      </c>
      <c r="I10">
        <v>2E-3</v>
      </c>
      <c r="J10">
        <v>0.02</v>
      </c>
      <c r="K10">
        <v>0.37</v>
      </c>
      <c r="L10">
        <v>1.77</v>
      </c>
      <c r="M10">
        <v>7.6999999999999999E-2</v>
      </c>
      <c r="N10">
        <v>1.49</v>
      </c>
      <c r="O10">
        <v>0.13600000000000001</v>
      </c>
      <c r="P10">
        <v>3.17</v>
      </c>
      <c r="Q10">
        <v>2E-3</v>
      </c>
      <c r="R10">
        <v>-0.22</v>
      </c>
      <c r="S10">
        <v>0.82499999999999996</v>
      </c>
      <c r="T10">
        <v>1.45</v>
      </c>
      <c r="U10">
        <v>0.14799999999999999</v>
      </c>
      <c r="V10">
        <v>1.62</v>
      </c>
      <c r="W10">
        <v>0.105</v>
      </c>
    </row>
    <row r="11" spans="1:23" x14ac:dyDescent="0.3">
      <c r="B11" t="s">
        <v>32</v>
      </c>
      <c r="C11" t="s">
        <v>34</v>
      </c>
      <c r="D11">
        <v>0.03</v>
      </c>
      <c r="E11">
        <v>0.191</v>
      </c>
      <c r="F11">
        <v>0.06</v>
      </c>
      <c r="G11">
        <v>2.1999999999999999E-2</v>
      </c>
      <c r="H11">
        <v>0.02</v>
      </c>
      <c r="I11">
        <v>0.39900000000000002</v>
      </c>
      <c r="J11">
        <v>-0.02</v>
      </c>
      <c r="K11">
        <v>0.498</v>
      </c>
      <c r="L11">
        <v>-0.71</v>
      </c>
      <c r="M11">
        <v>0.47899999999999998</v>
      </c>
      <c r="N11">
        <v>0.28000000000000003</v>
      </c>
      <c r="O11">
        <v>0.78100000000000003</v>
      </c>
      <c r="P11">
        <v>1.39</v>
      </c>
      <c r="Q11">
        <v>0.16400000000000001</v>
      </c>
      <c r="R11">
        <v>0.96</v>
      </c>
      <c r="S11">
        <v>0.33600000000000002</v>
      </c>
      <c r="T11">
        <v>2.0699999999999998</v>
      </c>
      <c r="U11">
        <v>3.7999999999999999E-2</v>
      </c>
      <c r="V11">
        <v>1.08</v>
      </c>
      <c r="W11">
        <v>0.28199999999999997</v>
      </c>
    </row>
    <row r="12" spans="1:23" x14ac:dyDescent="0.3">
      <c r="B12" t="s">
        <v>32</v>
      </c>
      <c r="C12" t="s">
        <v>35</v>
      </c>
      <c r="D12">
        <v>0.04</v>
      </c>
      <c r="E12">
        <v>0.12</v>
      </c>
      <c r="F12">
        <v>0.04</v>
      </c>
      <c r="G12">
        <v>0.1</v>
      </c>
      <c r="H12">
        <v>0.05</v>
      </c>
      <c r="I12">
        <v>5.8000000000000003E-2</v>
      </c>
      <c r="J12">
        <v>0</v>
      </c>
      <c r="K12">
        <v>0.91200000000000003</v>
      </c>
      <c r="L12">
        <v>-7.0000000000000007E-2</v>
      </c>
      <c r="M12">
        <v>0.94499999999999995</v>
      </c>
      <c r="N12">
        <v>-0.32</v>
      </c>
      <c r="O12">
        <v>0.748</v>
      </c>
      <c r="P12">
        <v>1.1499999999999999</v>
      </c>
      <c r="Q12">
        <v>0.251</v>
      </c>
      <c r="R12">
        <v>-0.25</v>
      </c>
      <c r="S12">
        <v>0.8</v>
      </c>
      <c r="T12">
        <v>1.21</v>
      </c>
      <c r="U12">
        <v>0.22500000000000001</v>
      </c>
      <c r="V12">
        <v>1.42</v>
      </c>
      <c r="W12">
        <v>0.154</v>
      </c>
    </row>
    <row r="13" spans="1:23" x14ac:dyDescent="0.3">
      <c r="B13" t="s">
        <v>32</v>
      </c>
      <c r="C13" t="s">
        <v>36</v>
      </c>
      <c r="D13">
        <v>0.06</v>
      </c>
      <c r="E13">
        <v>2.4E-2</v>
      </c>
      <c r="F13">
        <v>0.04</v>
      </c>
      <c r="G13">
        <v>8.5999999999999993E-2</v>
      </c>
      <c r="H13">
        <v>0</v>
      </c>
      <c r="I13">
        <v>0.89</v>
      </c>
      <c r="J13">
        <v>0</v>
      </c>
      <c r="K13">
        <v>0.99299999999999999</v>
      </c>
      <c r="L13">
        <v>0.38</v>
      </c>
      <c r="M13">
        <v>0.70699999999999996</v>
      </c>
      <c r="N13">
        <v>1.44</v>
      </c>
      <c r="O13">
        <v>0.14899999999999999</v>
      </c>
      <c r="P13">
        <v>1.55</v>
      </c>
      <c r="Q13">
        <v>0.122</v>
      </c>
      <c r="R13">
        <v>1.08</v>
      </c>
      <c r="S13">
        <v>0.28199999999999997</v>
      </c>
      <c r="T13">
        <v>1.18</v>
      </c>
      <c r="U13">
        <v>0.23899999999999999</v>
      </c>
      <c r="V13">
        <v>0.09</v>
      </c>
      <c r="W13">
        <v>0.92700000000000005</v>
      </c>
    </row>
    <row r="14" spans="1:23" x14ac:dyDescent="0.3">
      <c r="B14" t="s">
        <v>32</v>
      </c>
      <c r="C14" t="s">
        <v>37</v>
      </c>
      <c r="D14">
        <v>0.02</v>
      </c>
      <c r="E14">
        <v>0.38500000000000001</v>
      </c>
      <c r="F14">
        <v>0.05</v>
      </c>
      <c r="G14">
        <v>3.5000000000000003E-2</v>
      </c>
      <c r="H14">
        <v>0.04</v>
      </c>
      <c r="I14">
        <v>0.126</v>
      </c>
      <c r="J14">
        <v>-0.02</v>
      </c>
      <c r="K14">
        <v>0.39200000000000002</v>
      </c>
      <c r="L14">
        <v>-0.89</v>
      </c>
      <c r="M14">
        <v>0.376</v>
      </c>
      <c r="N14">
        <v>-0.52</v>
      </c>
      <c r="O14">
        <v>0.6</v>
      </c>
      <c r="P14">
        <v>1.22</v>
      </c>
      <c r="Q14">
        <v>0.223</v>
      </c>
      <c r="R14">
        <v>0.33</v>
      </c>
      <c r="S14">
        <v>0.73899999999999999</v>
      </c>
      <c r="T14">
        <v>2.08</v>
      </c>
      <c r="U14">
        <v>3.7999999999999999E-2</v>
      </c>
      <c r="V14">
        <v>1.69</v>
      </c>
      <c r="W14">
        <v>9.0999999999999998E-2</v>
      </c>
    </row>
    <row r="15" spans="1:23" x14ac:dyDescent="0.3">
      <c r="B15" t="s">
        <v>38</v>
      </c>
      <c r="C15" t="s">
        <v>39</v>
      </c>
      <c r="D15">
        <v>0.01</v>
      </c>
      <c r="E15">
        <v>0.753</v>
      </c>
      <c r="F15">
        <v>-7.0000000000000007E-2</v>
      </c>
      <c r="G15">
        <v>5.0000000000000001E-3</v>
      </c>
      <c r="H15">
        <v>-0.06</v>
      </c>
      <c r="I15">
        <v>3.2000000000000001E-2</v>
      </c>
      <c r="J15">
        <v>-0.05</v>
      </c>
      <c r="K15">
        <v>8.2000000000000003E-2</v>
      </c>
      <c r="L15">
        <v>2.21</v>
      </c>
      <c r="M15">
        <v>2.7E-2</v>
      </c>
      <c r="N15">
        <v>1.78</v>
      </c>
      <c r="O15">
        <v>7.4999999999999997E-2</v>
      </c>
      <c r="P15">
        <v>1.48</v>
      </c>
      <c r="Q15">
        <v>0.13900000000000001</v>
      </c>
      <c r="R15">
        <v>-0.36</v>
      </c>
      <c r="S15">
        <v>0.71599999999999997</v>
      </c>
      <c r="T15">
        <v>-0.67</v>
      </c>
      <c r="U15">
        <v>0.5</v>
      </c>
      <c r="V15">
        <v>-0.3</v>
      </c>
      <c r="W15">
        <v>0.76400000000000001</v>
      </c>
    </row>
    <row r="16" spans="1:23" x14ac:dyDescent="0.3">
      <c r="B16" t="s">
        <v>40</v>
      </c>
      <c r="C16" t="s">
        <v>41</v>
      </c>
      <c r="D16">
        <v>0.14000000000000001</v>
      </c>
      <c r="E16">
        <v>0</v>
      </c>
      <c r="F16">
        <v>0.06</v>
      </c>
      <c r="G16">
        <v>1.6E-2</v>
      </c>
      <c r="H16">
        <v>0.17</v>
      </c>
      <c r="I16">
        <v>0</v>
      </c>
      <c r="J16">
        <v>0.06</v>
      </c>
      <c r="K16">
        <v>0.03</v>
      </c>
      <c r="L16">
        <v>2.14</v>
      </c>
      <c r="M16">
        <v>3.2000000000000001E-2</v>
      </c>
      <c r="N16">
        <v>-0.8</v>
      </c>
      <c r="O16">
        <v>0.42299999999999999</v>
      </c>
      <c r="P16">
        <v>2.17</v>
      </c>
      <c r="Q16">
        <v>0.03</v>
      </c>
      <c r="R16">
        <v>-2.87</v>
      </c>
      <c r="S16">
        <v>4.0000000000000001E-3</v>
      </c>
      <c r="T16">
        <v>0.08</v>
      </c>
      <c r="U16">
        <v>0.93300000000000005</v>
      </c>
      <c r="V16">
        <v>2.88</v>
      </c>
      <c r="W16">
        <v>4.0000000000000001E-3</v>
      </c>
    </row>
    <row r="17" spans="2:23" x14ac:dyDescent="0.3">
      <c r="B17" t="s">
        <v>40</v>
      </c>
      <c r="C17" t="s">
        <v>42</v>
      </c>
      <c r="D17">
        <v>0.09</v>
      </c>
      <c r="E17">
        <v>1E-3</v>
      </c>
      <c r="F17">
        <v>0.03</v>
      </c>
      <c r="G17">
        <v>0.31900000000000001</v>
      </c>
      <c r="H17">
        <v>0.17</v>
      </c>
      <c r="I17">
        <v>0</v>
      </c>
      <c r="J17">
        <v>-0.01</v>
      </c>
      <c r="K17">
        <v>0.57999999999999996</v>
      </c>
      <c r="L17">
        <v>1.65</v>
      </c>
      <c r="M17">
        <v>0.1</v>
      </c>
      <c r="N17">
        <v>-2.2599999999999998</v>
      </c>
      <c r="O17">
        <v>2.4E-2</v>
      </c>
      <c r="P17">
        <v>2.69</v>
      </c>
      <c r="Q17">
        <v>7.0000000000000001E-3</v>
      </c>
      <c r="R17">
        <v>-3.84</v>
      </c>
      <c r="S17">
        <v>0</v>
      </c>
      <c r="T17">
        <v>1.0900000000000001</v>
      </c>
      <c r="U17">
        <v>0.27600000000000002</v>
      </c>
      <c r="V17">
        <v>4.8099999999999996</v>
      </c>
      <c r="W17">
        <v>0</v>
      </c>
    </row>
    <row r="18" spans="2:23" x14ac:dyDescent="0.3">
      <c r="B18" t="s">
        <v>40</v>
      </c>
      <c r="C18" t="s">
        <v>43</v>
      </c>
      <c r="D18">
        <v>-0.04</v>
      </c>
      <c r="E18">
        <v>8.1000000000000003E-2</v>
      </c>
      <c r="F18">
        <v>-0.08</v>
      </c>
      <c r="G18">
        <v>1E-3</v>
      </c>
      <c r="H18">
        <v>0.01</v>
      </c>
      <c r="I18">
        <v>0.82699999999999996</v>
      </c>
      <c r="J18">
        <v>-0.02</v>
      </c>
      <c r="K18">
        <v>0.35699999999999998</v>
      </c>
      <c r="L18">
        <v>1.05</v>
      </c>
      <c r="M18">
        <v>0.29299999999999998</v>
      </c>
      <c r="N18">
        <v>-1.35</v>
      </c>
      <c r="O18">
        <v>0.17599999999999999</v>
      </c>
      <c r="P18">
        <v>-0.53</v>
      </c>
      <c r="Q18">
        <v>0.59699999999999998</v>
      </c>
      <c r="R18">
        <v>-2.36</v>
      </c>
      <c r="S18">
        <v>1.7999999999999999E-2</v>
      </c>
      <c r="T18">
        <v>-1.55</v>
      </c>
      <c r="U18">
        <v>0.122</v>
      </c>
      <c r="V18">
        <v>0.8</v>
      </c>
      <c r="W18">
        <v>0.42199999999999999</v>
      </c>
    </row>
    <row r="19" spans="2:23" x14ac:dyDescent="0.3">
      <c r="C19" t="s">
        <v>44</v>
      </c>
      <c r="D19">
        <v>0.08</v>
      </c>
      <c r="F19">
        <v>0.08</v>
      </c>
      <c r="H19">
        <v>0.08</v>
      </c>
      <c r="J19">
        <v>0.08</v>
      </c>
      <c r="L19">
        <v>0</v>
      </c>
      <c r="M19">
        <v>1</v>
      </c>
      <c r="N19">
        <v>0</v>
      </c>
      <c r="O19">
        <v>1</v>
      </c>
      <c r="P19">
        <v>0</v>
      </c>
      <c r="Q19">
        <v>1</v>
      </c>
      <c r="R19">
        <v>0</v>
      </c>
      <c r="S19">
        <v>1</v>
      </c>
      <c r="T19">
        <v>0</v>
      </c>
      <c r="U19">
        <v>1</v>
      </c>
      <c r="V19">
        <v>0</v>
      </c>
      <c r="W19">
        <v>1</v>
      </c>
    </row>
    <row r="20" spans="2:23" x14ac:dyDescent="0.3">
      <c r="C20" t="s">
        <v>45</v>
      </c>
    </row>
    <row r="21" spans="2:23" x14ac:dyDescent="0.3">
      <c r="C21" t="s">
        <v>46</v>
      </c>
      <c r="D21">
        <v>0.17</v>
      </c>
      <c r="E21">
        <v>0</v>
      </c>
      <c r="F21">
        <v>0.16</v>
      </c>
      <c r="G21">
        <v>0</v>
      </c>
      <c r="H21">
        <v>0.14000000000000001</v>
      </c>
      <c r="I21">
        <v>0</v>
      </c>
      <c r="J21">
        <v>0.06</v>
      </c>
      <c r="K21">
        <v>1.6E-2</v>
      </c>
      <c r="L21">
        <v>0.21</v>
      </c>
      <c r="M21">
        <v>0.83</v>
      </c>
      <c r="N21">
        <v>0.7</v>
      </c>
      <c r="O21">
        <v>0.48499999999999999</v>
      </c>
      <c r="P21">
        <v>2.75</v>
      </c>
      <c r="Q21">
        <v>6.0000000000000001E-3</v>
      </c>
      <c r="R21">
        <v>0.49</v>
      </c>
      <c r="S21">
        <v>0.624</v>
      </c>
      <c r="T21">
        <v>2.54</v>
      </c>
      <c r="U21">
        <v>1.0999999999999999E-2</v>
      </c>
      <c r="V21">
        <v>1.98</v>
      </c>
      <c r="W21">
        <v>4.7E-2</v>
      </c>
    </row>
    <row r="22" spans="2:23" x14ac:dyDescent="0.3">
      <c r="C22" t="s">
        <v>47</v>
      </c>
      <c r="D22">
        <v>0.13</v>
      </c>
      <c r="E22">
        <v>0</v>
      </c>
      <c r="F22">
        <v>0.03</v>
      </c>
      <c r="G22">
        <v>0.193</v>
      </c>
      <c r="H22">
        <v>0.17</v>
      </c>
      <c r="I22">
        <v>0</v>
      </c>
      <c r="J22">
        <v>0.08</v>
      </c>
      <c r="K22">
        <v>5.0000000000000001E-3</v>
      </c>
      <c r="L22">
        <v>2.69</v>
      </c>
      <c r="M22">
        <v>7.0000000000000001E-3</v>
      </c>
      <c r="N22">
        <v>-1.06</v>
      </c>
      <c r="O22">
        <v>0.28799999999999998</v>
      </c>
      <c r="P22">
        <v>1.46</v>
      </c>
      <c r="Q22">
        <v>0.14399999999999999</v>
      </c>
      <c r="R22">
        <v>-3.66</v>
      </c>
      <c r="S22">
        <v>0</v>
      </c>
      <c r="T22">
        <v>-1.1599999999999999</v>
      </c>
      <c r="U22">
        <v>0.247</v>
      </c>
      <c r="V22">
        <v>2.4500000000000002</v>
      </c>
      <c r="W22">
        <v>1.4E-2</v>
      </c>
    </row>
    <row r="23" spans="2:23" x14ac:dyDescent="0.3">
      <c r="C23" t="s">
        <v>48</v>
      </c>
      <c r="D23">
        <v>0.16</v>
      </c>
      <c r="E23">
        <v>0</v>
      </c>
      <c r="F23">
        <v>0.11</v>
      </c>
      <c r="G23">
        <v>0</v>
      </c>
      <c r="H23">
        <v>0.12</v>
      </c>
      <c r="I23">
        <v>0</v>
      </c>
      <c r="J23">
        <v>0.03</v>
      </c>
      <c r="K23">
        <v>0.32</v>
      </c>
      <c r="L23">
        <v>1.32</v>
      </c>
      <c r="M23">
        <v>0.187</v>
      </c>
      <c r="N23">
        <v>1.1200000000000001</v>
      </c>
      <c r="O23">
        <v>0.26100000000000001</v>
      </c>
      <c r="P23">
        <v>3.58</v>
      </c>
      <c r="Q23">
        <v>0</v>
      </c>
      <c r="R23">
        <v>-0.15</v>
      </c>
      <c r="S23">
        <v>0.878</v>
      </c>
      <c r="T23">
        <v>2.29</v>
      </c>
      <c r="U23">
        <v>2.1999999999999999E-2</v>
      </c>
      <c r="V23">
        <v>2.37</v>
      </c>
      <c r="W23">
        <v>1.7999999999999999E-2</v>
      </c>
    </row>
    <row r="24" spans="2:23" x14ac:dyDescent="0.3">
      <c r="C24" t="s">
        <v>49</v>
      </c>
      <c r="D24">
        <v>0.01</v>
      </c>
      <c r="E24">
        <v>0.754</v>
      </c>
      <c r="F24">
        <v>-7.0000000000000007E-2</v>
      </c>
      <c r="G24">
        <v>5.0000000000000001E-3</v>
      </c>
      <c r="H24">
        <v>-0.06</v>
      </c>
      <c r="I24">
        <v>3.2000000000000001E-2</v>
      </c>
      <c r="J24">
        <v>-0.05</v>
      </c>
      <c r="K24">
        <v>7.9000000000000001E-2</v>
      </c>
      <c r="L24">
        <v>2.21</v>
      </c>
      <c r="M24">
        <v>2.7E-2</v>
      </c>
      <c r="N24">
        <v>1.78</v>
      </c>
      <c r="O24">
        <v>7.4999999999999997E-2</v>
      </c>
      <c r="P24">
        <v>1.49</v>
      </c>
      <c r="Q24">
        <v>0.13600000000000001</v>
      </c>
      <c r="R24">
        <v>-0.36</v>
      </c>
      <c r="S24">
        <v>0.71699999999999997</v>
      </c>
      <c r="T24">
        <v>-0.66</v>
      </c>
      <c r="U24">
        <v>0.50700000000000001</v>
      </c>
      <c r="V24">
        <v>-0.28999999999999998</v>
      </c>
      <c r="W24">
        <v>0.77100000000000002</v>
      </c>
    </row>
    <row r="25" spans="2:23" x14ac:dyDescent="0.3">
      <c r="C25" t="s">
        <v>50</v>
      </c>
      <c r="D25">
        <v>0.14000000000000001</v>
      </c>
      <c r="E25">
        <v>0</v>
      </c>
      <c r="F25">
        <v>0.06</v>
      </c>
      <c r="G25">
        <v>1.7999999999999999E-2</v>
      </c>
      <c r="H25">
        <v>0.21</v>
      </c>
      <c r="I25">
        <v>0</v>
      </c>
      <c r="J25">
        <v>0.03</v>
      </c>
      <c r="K25">
        <v>0.19700000000000001</v>
      </c>
      <c r="L25">
        <v>2.3199999999999998</v>
      </c>
      <c r="M25">
        <v>0.02</v>
      </c>
      <c r="N25">
        <v>-1.99</v>
      </c>
      <c r="O25">
        <v>4.7E-2</v>
      </c>
      <c r="P25">
        <v>2.95</v>
      </c>
      <c r="Q25">
        <v>3.0000000000000001E-3</v>
      </c>
      <c r="R25">
        <v>-4.2300000000000004</v>
      </c>
      <c r="S25">
        <v>0</v>
      </c>
      <c r="T25">
        <v>0.69</v>
      </c>
      <c r="U25">
        <v>0.49199999999999999</v>
      </c>
      <c r="V25">
        <v>4.79</v>
      </c>
      <c r="W25">
        <v>0</v>
      </c>
    </row>
    <row r="26" spans="2:23" x14ac:dyDescent="0.3">
      <c r="C26" t="s">
        <v>51</v>
      </c>
      <c r="D26">
        <v>0.12</v>
      </c>
      <c r="F26">
        <v>0.09</v>
      </c>
      <c r="H26">
        <v>0.14000000000000001</v>
      </c>
      <c r="J26">
        <v>0.05</v>
      </c>
      <c r="L26">
        <v>0.84</v>
      </c>
      <c r="M26">
        <v>0.40100000000000002</v>
      </c>
      <c r="N26">
        <v>-0.55000000000000004</v>
      </c>
      <c r="O26">
        <v>0.58499999999999996</v>
      </c>
      <c r="P26">
        <v>1.9</v>
      </c>
      <c r="Q26">
        <v>5.7000000000000002E-2</v>
      </c>
      <c r="R26">
        <v>-1.36</v>
      </c>
      <c r="S26">
        <v>0.17499999999999999</v>
      </c>
      <c r="T26">
        <v>1.08</v>
      </c>
      <c r="U26">
        <v>0.27900000000000003</v>
      </c>
      <c r="V26">
        <v>2.37</v>
      </c>
      <c r="W26">
        <v>1.7999999999999999E-2</v>
      </c>
    </row>
    <row r="28" spans="2:23" x14ac:dyDescent="0.3">
      <c r="C28" t="s">
        <v>52</v>
      </c>
      <c r="D28">
        <v>1546</v>
      </c>
      <c r="F28">
        <v>1531</v>
      </c>
      <c r="H28">
        <v>1356</v>
      </c>
      <c r="J28">
        <v>1381</v>
      </c>
    </row>
  </sheetData>
  <conditionalFormatting sqref="E1:E1048576 G1:G1048576 I1:I1048576 K1:K1048576 M1:M1048576 O1:O1048576 Q1:Q1048576 S1:S1048576 U1:U1048576 W1:W1048576 D2">
    <cfRule type="cellIs" dxfId="23" priority="1" operator="lessThan">
      <formula>0.05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7D277-4091-4D16-A3D7-A752445F5214}">
  <dimension ref="A1:W56"/>
  <sheetViews>
    <sheetView workbookViewId="0">
      <selection activeCell="P38" sqref="P38"/>
    </sheetView>
  </sheetViews>
  <sheetFormatPr defaultRowHeight="14.4" x14ac:dyDescent="0.3"/>
  <cols>
    <col min="1" max="1" width="51.33203125" bestFit="1" customWidth="1"/>
  </cols>
  <sheetData>
    <row r="1" spans="1:23" s="1" customFormat="1" x14ac:dyDescent="0.3">
      <c r="A1" s="1" t="s">
        <v>53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</row>
    <row r="2" spans="1:23" x14ac:dyDescent="0.3">
      <c r="A2" t="s">
        <v>79</v>
      </c>
      <c r="B2" t="s">
        <v>22</v>
      </c>
      <c r="C2" t="s">
        <v>23</v>
      </c>
      <c r="D2">
        <v>0.08</v>
      </c>
      <c r="E2">
        <v>0.30599999999999999</v>
      </c>
      <c r="F2">
        <v>7.0000000000000007E-2</v>
      </c>
      <c r="G2">
        <v>0.35399999999999998</v>
      </c>
      <c r="H2">
        <v>0.04</v>
      </c>
      <c r="I2">
        <v>0.52200000000000002</v>
      </c>
      <c r="J2">
        <v>-7.0000000000000007E-2</v>
      </c>
      <c r="K2">
        <v>0.191</v>
      </c>
      <c r="L2">
        <v>0.11</v>
      </c>
      <c r="M2">
        <v>0.91400000000000003</v>
      </c>
      <c r="N2">
        <v>0.44</v>
      </c>
      <c r="O2">
        <v>0.66300000000000003</v>
      </c>
      <c r="P2">
        <v>1.6</v>
      </c>
      <c r="Q2">
        <v>0.109</v>
      </c>
      <c r="R2">
        <v>0.33</v>
      </c>
      <c r="S2">
        <v>0.74299999999999999</v>
      </c>
      <c r="T2">
        <v>1.54</v>
      </c>
      <c r="U2">
        <v>0.124</v>
      </c>
      <c r="V2">
        <v>1.38</v>
      </c>
      <c r="W2">
        <v>0.16800000000000001</v>
      </c>
    </row>
    <row r="3" spans="1:23" x14ac:dyDescent="0.3">
      <c r="A3" t="s">
        <v>71</v>
      </c>
      <c r="B3" t="s">
        <v>22</v>
      </c>
      <c r="C3" t="s">
        <v>24</v>
      </c>
      <c r="D3">
        <v>-0.03</v>
      </c>
      <c r="E3">
        <v>0.72099999999999997</v>
      </c>
      <c r="F3">
        <v>-0.11</v>
      </c>
      <c r="G3">
        <v>0.154</v>
      </c>
      <c r="H3" s="1">
        <v>0.15</v>
      </c>
      <c r="I3">
        <v>1.2E-2</v>
      </c>
      <c r="J3">
        <v>-0.03</v>
      </c>
      <c r="K3">
        <v>0.64100000000000001</v>
      </c>
      <c r="L3">
        <v>0.7</v>
      </c>
      <c r="M3">
        <v>0.48199999999999998</v>
      </c>
      <c r="N3">
        <v>-1.71</v>
      </c>
      <c r="O3">
        <v>8.6999999999999994E-2</v>
      </c>
      <c r="P3">
        <v>-0.03</v>
      </c>
      <c r="Q3">
        <v>0.97799999999999998</v>
      </c>
      <c r="R3">
        <v>-2.64</v>
      </c>
      <c r="S3">
        <v>8.0000000000000002E-3</v>
      </c>
      <c r="T3">
        <v>-0.86</v>
      </c>
      <c r="U3">
        <v>0.39100000000000001</v>
      </c>
      <c r="V3">
        <v>2.1</v>
      </c>
      <c r="W3">
        <v>3.5999999999999997E-2</v>
      </c>
    </row>
    <row r="4" spans="1:23" x14ac:dyDescent="0.3">
      <c r="B4" t="s">
        <v>22</v>
      </c>
      <c r="C4" t="s">
        <v>25</v>
      </c>
      <c r="D4">
        <v>0.09</v>
      </c>
      <c r="E4">
        <v>0.23300000000000001</v>
      </c>
      <c r="F4">
        <v>0.09</v>
      </c>
      <c r="G4">
        <v>0.22</v>
      </c>
      <c r="H4">
        <v>0.01</v>
      </c>
      <c r="I4">
        <v>0.79600000000000004</v>
      </c>
      <c r="J4">
        <v>-7.0000000000000007E-2</v>
      </c>
      <c r="K4">
        <v>0.188</v>
      </c>
      <c r="L4">
        <v>0.03</v>
      </c>
      <c r="M4">
        <v>0.97899999999999998</v>
      </c>
      <c r="N4">
        <v>0.81</v>
      </c>
      <c r="O4">
        <v>0.42</v>
      </c>
      <c r="P4">
        <v>1.74</v>
      </c>
      <c r="Q4">
        <v>8.2000000000000003E-2</v>
      </c>
      <c r="R4">
        <v>0.81</v>
      </c>
      <c r="S4">
        <v>0.42</v>
      </c>
      <c r="T4">
        <v>1.78</v>
      </c>
      <c r="U4">
        <v>7.5999999999999998E-2</v>
      </c>
      <c r="V4">
        <v>1.1100000000000001</v>
      </c>
      <c r="W4">
        <v>0.26600000000000001</v>
      </c>
    </row>
    <row r="5" spans="1:23" x14ac:dyDescent="0.3">
      <c r="B5" t="s">
        <v>22</v>
      </c>
      <c r="C5" t="s">
        <v>26</v>
      </c>
      <c r="D5">
        <v>-0.05</v>
      </c>
      <c r="E5">
        <v>0.56399999999999995</v>
      </c>
      <c r="F5">
        <v>0.05</v>
      </c>
      <c r="G5">
        <v>0.48299999999999998</v>
      </c>
      <c r="H5">
        <v>0.03</v>
      </c>
      <c r="I5">
        <v>0.57599999999999996</v>
      </c>
      <c r="J5">
        <v>0.06</v>
      </c>
      <c r="K5">
        <v>0.308</v>
      </c>
      <c r="L5">
        <v>-0.9</v>
      </c>
      <c r="M5">
        <v>0.36899999999999999</v>
      </c>
      <c r="N5">
        <v>-0.79</v>
      </c>
      <c r="O5">
        <v>0.42899999999999999</v>
      </c>
      <c r="P5">
        <v>-1.05</v>
      </c>
      <c r="Q5">
        <v>0.29299999999999998</v>
      </c>
      <c r="R5">
        <v>0.22</v>
      </c>
      <c r="S5">
        <v>0.82599999999999996</v>
      </c>
      <c r="T5">
        <v>-0.05</v>
      </c>
      <c r="U5">
        <v>0.95899999999999996</v>
      </c>
      <c r="V5">
        <v>-0.32</v>
      </c>
      <c r="W5">
        <v>0.75</v>
      </c>
    </row>
    <row r="6" spans="1:23" x14ac:dyDescent="0.3">
      <c r="B6" t="s">
        <v>22</v>
      </c>
      <c r="C6" t="s">
        <v>27</v>
      </c>
      <c r="D6">
        <v>0.12</v>
      </c>
      <c r="E6">
        <v>0.11700000000000001</v>
      </c>
      <c r="F6">
        <v>0.04</v>
      </c>
      <c r="G6">
        <v>0.55700000000000005</v>
      </c>
      <c r="H6" s="1">
        <v>-0.15</v>
      </c>
      <c r="I6">
        <v>0.01</v>
      </c>
      <c r="J6">
        <v>0</v>
      </c>
      <c r="K6">
        <v>0.93500000000000005</v>
      </c>
      <c r="L6">
        <v>0.74</v>
      </c>
      <c r="M6">
        <v>0.46200000000000002</v>
      </c>
      <c r="N6">
        <v>2.81</v>
      </c>
      <c r="O6">
        <v>5.0000000000000001E-3</v>
      </c>
      <c r="P6">
        <v>1.21</v>
      </c>
      <c r="Q6">
        <v>0.22700000000000001</v>
      </c>
      <c r="R6">
        <v>2.0699999999999998</v>
      </c>
      <c r="S6">
        <v>3.9E-2</v>
      </c>
      <c r="T6">
        <v>0.41</v>
      </c>
      <c r="U6">
        <v>0.68100000000000005</v>
      </c>
      <c r="V6">
        <v>-1.9</v>
      </c>
      <c r="W6">
        <v>5.8000000000000003E-2</v>
      </c>
    </row>
    <row r="7" spans="1:23" x14ac:dyDescent="0.3">
      <c r="B7" t="s">
        <v>28</v>
      </c>
      <c r="C7" t="s">
        <v>29</v>
      </c>
      <c r="D7">
        <v>0</v>
      </c>
      <c r="E7">
        <v>0.97099999999999997</v>
      </c>
      <c r="F7">
        <v>-0.01</v>
      </c>
      <c r="G7">
        <v>0.89300000000000002</v>
      </c>
      <c r="H7">
        <v>-7.0000000000000007E-2</v>
      </c>
      <c r="I7">
        <v>0.188</v>
      </c>
      <c r="J7">
        <v>-0.03</v>
      </c>
      <c r="K7">
        <v>0.53800000000000003</v>
      </c>
      <c r="L7">
        <v>0.12</v>
      </c>
      <c r="M7">
        <v>0.90600000000000003</v>
      </c>
      <c r="N7">
        <v>0.81</v>
      </c>
      <c r="O7">
        <v>0.41799999999999998</v>
      </c>
      <c r="P7">
        <v>0.39</v>
      </c>
      <c r="Q7">
        <v>0.69399999999999995</v>
      </c>
      <c r="R7">
        <v>0.7</v>
      </c>
      <c r="S7">
        <v>0.48099999999999998</v>
      </c>
      <c r="T7">
        <v>0.27</v>
      </c>
      <c r="U7">
        <v>0.78500000000000003</v>
      </c>
      <c r="V7">
        <v>-0.5</v>
      </c>
      <c r="W7">
        <v>0.61899999999999999</v>
      </c>
    </row>
    <row r="8" spans="1:23" x14ac:dyDescent="0.3">
      <c r="B8" t="s">
        <v>28</v>
      </c>
      <c r="C8" t="s">
        <v>30</v>
      </c>
      <c r="D8">
        <v>0</v>
      </c>
      <c r="E8">
        <v>0.99399999999999999</v>
      </c>
      <c r="F8">
        <v>0.01</v>
      </c>
      <c r="G8">
        <v>0.85</v>
      </c>
      <c r="H8">
        <v>-0.08</v>
      </c>
      <c r="I8">
        <v>0.14599999999999999</v>
      </c>
      <c r="J8">
        <v>0.02</v>
      </c>
      <c r="K8">
        <v>0.75</v>
      </c>
      <c r="L8">
        <v>-0.12</v>
      </c>
      <c r="M8">
        <v>0.90100000000000002</v>
      </c>
      <c r="N8">
        <v>0.87</v>
      </c>
      <c r="O8">
        <v>0.38600000000000001</v>
      </c>
      <c r="P8">
        <v>-0.18</v>
      </c>
      <c r="Q8">
        <v>0.85499999999999998</v>
      </c>
      <c r="R8">
        <v>1.04</v>
      </c>
      <c r="S8">
        <v>0.29599999999999999</v>
      </c>
      <c r="T8">
        <v>-0.05</v>
      </c>
      <c r="U8">
        <v>0.96299999999999997</v>
      </c>
      <c r="V8">
        <v>-1.26</v>
      </c>
      <c r="W8">
        <v>0.20899999999999999</v>
      </c>
    </row>
    <row r="9" spans="1:23" x14ac:dyDescent="0.3">
      <c r="B9" t="s">
        <v>28</v>
      </c>
      <c r="C9" t="s">
        <v>31</v>
      </c>
      <c r="D9">
        <v>0.04</v>
      </c>
      <c r="E9">
        <v>0.64100000000000001</v>
      </c>
      <c r="F9">
        <v>0.11</v>
      </c>
      <c r="G9">
        <v>0.113</v>
      </c>
      <c r="H9">
        <v>-0.1</v>
      </c>
      <c r="I9">
        <v>8.5000000000000006E-2</v>
      </c>
      <c r="J9">
        <v>-0.01</v>
      </c>
      <c r="K9">
        <v>0.84799999999999998</v>
      </c>
      <c r="L9">
        <v>-0.75</v>
      </c>
      <c r="M9">
        <v>0.45600000000000002</v>
      </c>
      <c r="N9">
        <v>1.4</v>
      </c>
      <c r="O9">
        <v>0.16300000000000001</v>
      </c>
      <c r="P9">
        <v>0.49</v>
      </c>
      <c r="Q9">
        <v>0.625</v>
      </c>
      <c r="R9">
        <v>2.31</v>
      </c>
      <c r="S9">
        <v>2.1000000000000001E-2</v>
      </c>
      <c r="T9">
        <v>1.37</v>
      </c>
      <c r="U9">
        <v>0.17199999999999999</v>
      </c>
      <c r="V9">
        <v>-1.08</v>
      </c>
      <c r="W9">
        <v>0.27800000000000002</v>
      </c>
    </row>
    <row r="10" spans="1:23" x14ac:dyDescent="0.3">
      <c r="B10" t="s">
        <v>32</v>
      </c>
      <c r="C10" t="s">
        <v>33</v>
      </c>
      <c r="D10">
        <v>0.04</v>
      </c>
      <c r="E10">
        <v>0.61899999999999999</v>
      </c>
      <c r="F10">
        <v>-0.06</v>
      </c>
      <c r="G10">
        <v>0.441</v>
      </c>
      <c r="H10">
        <v>-0.08</v>
      </c>
      <c r="I10">
        <v>0.158</v>
      </c>
      <c r="J10">
        <v>-7.0000000000000007E-2</v>
      </c>
      <c r="K10">
        <v>0.24099999999999999</v>
      </c>
      <c r="L10">
        <v>0.89</v>
      </c>
      <c r="M10">
        <v>0.374</v>
      </c>
      <c r="N10">
        <v>1.24</v>
      </c>
      <c r="O10">
        <v>0.216</v>
      </c>
      <c r="P10">
        <v>1.0900000000000001</v>
      </c>
      <c r="Q10">
        <v>0.27400000000000002</v>
      </c>
      <c r="R10">
        <v>0.26</v>
      </c>
      <c r="S10">
        <v>0.79300000000000004</v>
      </c>
      <c r="T10">
        <v>0.11</v>
      </c>
      <c r="U10">
        <v>0.91100000000000003</v>
      </c>
      <c r="V10">
        <v>-0.17</v>
      </c>
      <c r="W10">
        <v>0.86299999999999999</v>
      </c>
    </row>
    <row r="11" spans="1:23" x14ac:dyDescent="0.3">
      <c r="B11" t="s">
        <v>32</v>
      </c>
      <c r="C11" t="s">
        <v>34</v>
      </c>
      <c r="D11">
        <v>-0.08</v>
      </c>
      <c r="E11">
        <v>0.31</v>
      </c>
      <c r="F11">
        <v>0.08</v>
      </c>
      <c r="G11">
        <v>0.28100000000000003</v>
      </c>
      <c r="H11">
        <v>0.02</v>
      </c>
      <c r="I11">
        <v>0.69499999999999995</v>
      </c>
      <c r="J11">
        <v>0.04</v>
      </c>
      <c r="K11">
        <v>0.435</v>
      </c>
      <c r="L11">
        <v>-1.48</v>
      </c>
      <c r="M11">
        <v>0.14000000000000001</v>
      </c>
      <c r="N11">
        <v>-1.05</v>
      </c>
      <c r="O11">
        <v>0.29399999999999998</v>
      </c>
      <c r="P11">
        <v>-1.28</v>
      </c>
      <c r="Q11">
        <v>0.20100000000000001</v>
      </c>
      <c r="R11">
        <v>0.61</v>
      </c>
      <c r="S11">
        <v>0.54400000000000004</v>
      </c>
      <c r="T11">
        <v>0.37</v>
      </c>
      <c r="U11">
        <v>0.71</v>
      </c>
      <c r="V11">
        <v>-0.27</v>
      </c>
      <c r="W11">
        <v>0.78500000000000003</v>
      </c>
    </row>
    <row r="12" spans="1:23" x14ac:dyDescent="0.3">
      <c r="B12" t="s">
        <v>32</v>
      </c>
      <c r="C12" t="s">
        <v>35</v>
      </c>
      <c r="D12">
        <v>0.08</v>
      </c>
      <c r="E12">
        <v>0.28699999999999998</v>
      </c>
      <c r="F12">
        <v>-0.05</v>
      </c>
      <c r="G12">
        <v>0.51600000000000001</v>
      </c>
      <c r="H12">
        <v>-0.02</v>
      </c>
      <c r="I12">
        <v>0.67800000000000005</v>
      </c>
      <c r="J12">
        <v>0.01</v>
      </c>
      <c r="K12">
        <v>0.90600000000000003</v>
      </c>
      <c r="L12">
        <v>1.22</v>
      </c>
      <c r="M12">
        <v>0.222</v>
      </c>
      <c r="N12">
        <v>1.1000000000000001</v>
      </c>
      <c r="O12">
        <v>0.27</v>
      </c>
      <c r="P12">
        <v>0.79</v>
      </c>
      <c r="Q12">
        <v>0.42899999999999999</v>
      </c>
      <c r="R12">
        <v>-0.26</v>
      </c>
      <c r="S12">
        <v>0.79800000000000004</v>
      </c>
      <c r="T12">
        <v>-0.57999999999999996</v>
      </c>
      <c r="U12">
        <v>0.55900000000000005</v>
      </c>
      <c r="V12">
        <v>-0.38</v>
      </c>
      <c r="W12">
        <v>0.70599999999999996</v>
      </c>
    </row>
    <row r="13" spans="1:23" x14ac:dyDescent="0.3">
      <c r="B13" t="s">
        <v>32</v>
      </c>
      <c r="C13" t="s">
        <v>36</v>
      </c>
      <c r="D13">
        <v>-0.04</v>
      </c>
      <c r="E13">
        <v>0.629</v>
      </c>
      <c r="F13">
        <v>-0.11</v>
      </c>
      <c r="G13">
        <v>0.13600000000000001</v>
      </c>
      <c r="H13">
        <v>0.04</v>
      </c>
      <c r="I13">
        <v>0.45300000000000001</v>
      </c>
      <c r="J13">
        <v>0.03</v>
      </c>
      <c r="K13">
        <v>0.65400000000000003</v>
      </c>
      <c r="L13">
        <v>0.67</v>
      </c>
      <c r="M13">
        <v>0.5</v>
      </c>
      <c r="N13">
        <v>-0.83</v>
      </c>
      <c r="O13">
        <v>0.40500000000000003</v>
      </c>
      <c r="P13">
        <v>-0.65</v>
      </c>
      <c r="Q13">
        <v>0.51300000000000001</v>
      </c>
      <c r="R13">
        <v>-1.64</v>
      </c>
      <c r="S13">
        <v>0.10199999999999999</v>
      </c>
      <c r="T13">
        <v>-1.45</v>
      </c>
      <c r="U13">
        <v>0.14699999999999999</v>
      </c>
      <c r="V13">
        <v>0.22</v>
      </c>
      <c r="W13">
        <v>0.83</v>
      </c>
    </row>
    <row r="14" spans="1:23" x14ac:dyDescent="0.3">
      <c r="B14" t="s">
        <v>32</v>
      </c>
      <c r="C14" t="s">
        <v>37</v>
      </c>
      <c r="D14">
        <v>-0.01</v>
      </c>
      <c r="E14">
        <v>0.89900000000000002</v>
      </c>
      <c r="F14">
        <v>0.06</v>
      </c>
      <c r="G14">
        <v>0.438</v>
      </c>
      <c r="H14">
        <v>-0.06</v>
      </c>
      <c r="I14">
        <v>0.26800000000000002</v>
      </c>
      <c r="J14">
        <v>-0.09</v>
      </c>
      <c r="K14">
        <v>0.113</v>
      </c>
      <c r="L14">
        <v>-0.62</v>
      </c>
      <c r="M14">
        <v>0.53300000000000003</v>
      </c>
      <c r="N14">
        <v>0.55000000000000004</v>
      </c>
      <c r="O14">
        <v>0.57999999999999996</v>
      </c>
      <c r="P14">
        <v>0.84</v>
      </c>
      <c r="Q14">
        <v>0.40300000000000002</v>
      </c>
      <c r="R14">
        <v>1.29</v>
      </c>
      <c r="S14">
        <v>0.19600000000000001</v>
      </c>
      <c r="T14">
        <v>1.59</v>
      </c>
      <c r="U14">
        <v>0.113</v>
      </c>
      <c r="V14">
        <v>0.34</v>
      </c>
      <c r="W14">
        <v>0.73699999999999999</v>
      </c>
    </row>
    <row r="15" spans="1:23" x14ac:dyDescent="0.3">
      <c r="B15" t="s">
        <v>38</v>
      </c>
      <c r="C15" t="s">
        <v>39</v>
      </c>
      <c r="D15">
        <v>0.05</v>
      </c>
      <c r="E15">
        <v>0.50600000000000001</v>
      </c>
      <c r="F15" s="1">
        <v>-0.18</v>
      </c>
      <c r="G15">
        <v>1.2E-2</v>
      </c>
      <c r="H15">
        <v>7.0000000000000007E-2</v>
      </c>
      <c r="I15">
        <v>0.20799999999999999</v>
      </c>
      <c r="J15">
        <v>0.04</v>
      </c>
      <c r="K15">
        <v>0.47599999999999998</v>
      </c>
      <c r="L15">
        <v>2.2000000000000002</v>
      </c>
      <c r="M15">
        <v>2.8000000000000001E-2</v>
      </c>
      <c r="N15">
        <v>-0.21</v>
      </c>
      <c r="O15">
        <v>0.83499999999999996</v>
      </c>
      <c r="P15">
        <v>0.12</v>
      </c>
      <c r="Q15">
        <v>0.90600000000000003</v>
      </c>
      <c r="R15">
        <v>-2.75</v>
      </c>
      <c r="S15">
        <v>6.0000000000000001E-3</v>
      </c>
      <c r="T15">
        <v>-2.42</v>
      </c>
      <c r="U15">
        <v>1.6E-2</v>
      </c>
      <c r="V15">
        <v>0.39</v>
      </c>
      <c r="W15">
        <v>0.69599999999999995</v>
      </c>
    </row>
    <row r="16" spans="1:23" x14ac:dyDescent="0.3">
      <c r="B16" t="s">
        <v>40</v>
      </c>
      <c r="C16" t="s">
        <v>41</v>
      </c>
      <c r="D16">
        <v>0.03</v>
      </c>
      <c r="E16">
        <v>0.65300000000000002</v>
      </c>
      <c r="F16">
        <v>-0.04</v>
      </c>
      <c r="G16">
        <v>0.61599999999999999</v>
      </c>
      <c r="H16" s="1">
        <v>-0.14000000000000001</v>
      </c>
      <c r="I16">
        <v>1.2999999999999999E-2</v>
      </c>
      <c r="J16">
        <v>0.02</v>
      </c>
      <c r="K16">
        <v>0.66600000000000004</v>
      </c>
      <c r="L16">
        <v>0.67</v>
      </c>
      <c r="M16">
        <v>0.503</v>
      </c>
      <c r="N16">
        <v>1.83</v>
      </c>
      <c r="O16">
        <v>6.7000000000000004E-2</v>
      </c>
      <c r="P16">
        <v>0.11</v>
      </c>
      <c r="Q16">
        <v>0.91500000000000004</v>
      </c>
      <c r="R16">
        <v>1.1299999999999999</v>
      </c>
      <c r="S16">
        <v>0.25800000000000001</v>
      </c>
      <c r="T16">
        <v>-0.66</v>
      </c>
      <c r="U16">
        <v>0.50900000000000001</v>
      </c>
      <c r="V16">
        <v>-2.06</v>
      </c>
      <c r="W16">
        <v>3.9E-2</v>
      </c>
    </row>
    <row r="17" spans="2:23" x14ac:dyDescent="0.3">
      <c r="B17" t="s">
        <v>40</v>
      </c>
      <c r="C17" t="s">
        <v>42</v>
      </c>
      <c r="D17">
        <v>-0.02</v>
      </c>
      <c r="E17">
        <v>0.77700000000000002</v>
      </c>
      <c r="F17">
        <v>-0.03</v>
      </c>
      <c r="G17">
        <v>0.66</v>
      </c>
      <c r="H17">
        <v>-0.02</v>
      </c>
      <c r="I17">
        <v>0.69</v>
      </c>
      <c r="J17">
        <v>-0.01</v>
      </c>
      <c r="K17">
        <v>0.82099999999999995</v>
      </c>
      <c r="L17">
        <v>0.1</v>
      </c>
      <c r="M17">
        <v>0.92300000000000004</v>
      </c>
      <c r="N17">
        <v>0.01</v>
      </c>
      <c r="O17">
        <v>0.99399999999999999</v>
      </c>
      <c r="P17">
        <v>-0.1</v>
      </c>
      <c r="Q17">
        <v>0.92400000000000004</v>
      </c>
      <c r="R17">
        <v>-0.1</v>
      </c>
      <c r="S17">
        <v>0.91800000000000004</v>
      </c>
      <c r="T17">
        <v>-0.21</v>
      </c>
      <c r="U17">
        <v>0.83299999999999996</v>
      </c>
      <c r="V17">
        <v>-0.12</v>
      </c>
      <c r="W17">
        <v>0.90100000000000002</v>
      </c>
    </row>
    <row r="18" spans="2:23" x14ac:dyDescent="0.3">
      <c r="B18" t="s">
        <v>40</v>
      </c>
      <c r="C18" t="s">
        <v>43</v>
      </c>
      <c r="D18" s="1">
        <v>-0.19</v>
      </c>
      <c r="E18">
        <v>1.2999999999999999E-2</v>
      </c>
      <c r="F18">
        <v>-0.08</v>
      </c>
      <c r="G18">
        <v>0.28100000000000003</v>
      </c>
      <c r="H18">
        <v>0</v>
      </c>
      <c r="I18">
        <v>0.98899999999999999</v>
      </c>
      <c r="J18">
        <v>0.02</v>
      </c>
      <c r="K18">
        <v>0.76600000000000001</v>
      </c>
      <c r="L18">
        <v>-1.07</v>
      </c>
      <c r="M18">
        <v>0.28299999999999997</v>
      </c>
      <c r="N18">
        <v>-2.0099999999999998</v>
      </c>
      <c r="O18">
        <v>4.3999999999999997E-2</v>
      </c>
      <c r="P18">
        <v>-2.1800000000000002</v>
      </c>
      <c r="Q18">
        <v>2.9000000000000001E-2</v>
      </c>
      <c r="R18">
        <v>-0.86</v>
      </c>
      <c r="S18">
        <v>0.39100000000000001</v>
      </c>
      <c r="T18">
        <v>-1.03</v>
      </c>
      <c r="U18">
        <v>0.30199999999999999</v>
      </c>
      <c r="V18">
        <v>-0.2</v>
      </c>
      <c r="W18">
        <v>0.84099999999999997</v>
      </c>
    </row>
    <row r="19" spans="2:23" x14ac:dyDescent="0.3">
      <c r="C19" t="s">
        <v>44</v>
      </c>
      <c r="D19">
        <v>0.06</v>
      </c>
      <c r="F19">
        <v>7.0000000000000007E-2</v>
      </c>
      <c r="H19">
        <v>0.06</v>
      </c>
      <c r="J19">
        <v>0.04</v>
      </c>
      <c r="L19">
        <v>-0.1</v>
      </c>
      <c r="M19">
        <v>0.92400000000000004</v>
      </c>
      <c r="N19">
        <v>0</v>
      </c>
      <c r="O19">
        <v>1</v>
      </c>
      <c r="P19">
        <v>0.21</v>
      </c>
      <c r="Q19">
        <v>0.83199999999999996</v>
      </c>
      <c r="R19">
        <v>0.11</v>
      </c>
      <c r="S19">
        <v>0.91200000000000003</v>
      </c>
      <c r="T19">
        <v>0.33</v>
      </c>
      <c r="U19">
        <v>0.74099999999999999</v>
      </c>
      <c r="V19">
        <v>0.25</v>
      </c>
      <c r="W19">
        <v>0.8</v>
      </c>
    </row>
    <row r="20" spans="2:23" x14ac:dyDescent="0.3">
      <c r="C20" t="s">
        <v>45</v>
      </c>
    </row>
    <row r="21" spans="2:23" x14ac:dyDescent="0.3">
      <c r="C21" t="s">
        <v>46</v>
      </c>
      <c r="D21">
        <v>0.01</v>
      </c>
      <c r="E21">
        <v>0.92100000000000004</v>
      </c>
      <c r="F21">
        <v>-0.01</v>
      </c>
      <c r="G21">
        <v>0.90100000000000002</v>
      </c>
      <c r="H21">
        <v>0.14000000000000001</v>
      </c>
      <c r="I21">
        <v>1.4999999999999999E-2</v>
      </c>
      <c r="J21">
        <v>-0.03</v>
      </c>
      <c r="K21">
        <v>0.63</v>
      </c>
      <c r="L21">
        <v>0.16</v>
      </c>
      <c r="M21">
        <v>0.875</v>
      </c>
      <c r="N21">
        <v>-1.37</v>
      </c>
      <c r="O21">
        <v>0.17199999999999999</v>
      </c>
      <c r="P21">
        <v>0.36</v>
      </c>
      <c r="Q21">
        <v>0.71499999999999997</v>
      </c>
      <c r="R21">
        <v>-1.6</v>
      </c>
      <c r="S21">
        <v>0.109</v>
      </c>
      <c r="T21">
        <v>0.2</v>
      </c>
      <c r="U21">
        <v>0.84299999999999997</v>
      </c>
      <c r="V21">
        <v>2.0699999999999998</v>
      </c>
      <c r="W21">
        <v>3.9E-2</v>
      </c>
    </row>
    <row r="22" spans="2:23" x14ac:dyDescent="0.3">
      <c r="C22" t="s">
        <v>47</v>
      </c>
      <c r="D22">
        <v>0.03</v>
      </c>
      <c r="E22">
        <v>0.72</v>
      </c>
      <c r="F22">
        <v>0.04</v>
      </c>
      <c r="G22">
        <v>0.61899999999999999</v>
      </c>
      <c r="H22">
        <v>-0.13</v>
      </c>
      <c r="I22">
        <v>0.02</v>
      </c>
      <c r="J22">
        <v>-0.02</v>
      </c>
      <c r="K22">
        <v>0.69699999999999995</v>
      </c>
      <c r="L22">
        <v>-0.08</v>
      </c>
      <c r="M22">
        <v>0.93600000000000005</v>
      </c>
      <c r="N22">
        <v>1.67</v>
      </c>
      <c r="O22">
        <v>9.5000000000000001E-2</v>
      </c>
      <c r="P22">
        <v>0.52</v>
      </c>
      <c r="Q22">
        <v>0.60399999999999998</v>
      </c>
      <c r="R22">
        <v>1.82</v>
      </c>
      <c r="S22">
        <v>6.8000000000000005E-2</v>
      </c>
      <c r="T22">
        <v>0.63</v>
      </c>
      <c r="U22">
        <v>0.52800000000000002</v>
      </c>
      <c r="V22">
        <v>-1.37</v>
      </c>
      <c r="W22">
        <v>0.16900000000000001</v>
      </c>
    </row>
    <row r="23" spans="2:23" x14ac:dyDescent="0.3">
      <c r="C23" t="s">
        <v>48</v>
      </c>
      <c r="D23">
        <v>0.01</v>
      </c>
      <c r="E23">
        <v>0.9</v>
      </c>
      <c r="F23">
        <v>0.01</v>
      </c>
      <c r="G23">
        <v>0.9</v>
      </c>
      <c r="H23">
        <v>-0.05</v>
      </c>
      <c r="I23">
        <v>0.41</v>
      </c>
      <c r="J23">
        <v>-0.05</v>
      </c>
      <c r="K23">
        <v>0.39300000000000002</v>
      </c>
      <c r="L23">
        <v>0.01</v>
      </c>
      <c r="M23">
        <v>0.996</v>
      </c>
      <c r="N23">
        <v>0.59</v>
      </c>
      <c r="O23">
        <v>0.55600000000000005</v>
      </c>
      <c r="P23">
        <v>0.61</v>
      </c>
      <c r="Q23">
        <v>0.54400000000000004</v>
      </c>
      <c r="R23">
        <v>0.61</v>
      </c>
      <c r="S23">
        <v>0.54500000000000004</v>
      </c>
      <c r="T23">
        <v>0.62</v>
      </c>
      <c r="U23">
        <v>0.53300000000000003</v>
      </c>
      <c r="V23">
        <v>0.02</v>
      </c>
      <c r="W23">
        <v>0.98399999999999999</v>
      </c>
    </row>
    <row r="24" spans="2:23" x14ac:dyDescent="0.3">
      <c r="C24" t="s">
        <v>49</v>
      </c>
      <c r="D24">
        <v>0.05</v>
      </c>
      <c r="E24">
        <v>0.51</v>
      </c>
      <c r="F24">
        <v>-0.18</v>
      </c>
      <c r="G24">
        <v>1.2E-2</v>
      </c>
      <c r="H24">
        <v>7.0000000000000007E-2</v>
      </c>
      <c r="I24">
        <v>0.20699999999999999</v>
      </c>
      <c r="J24">
        <v>0.04</v>
      </c>
      <c r="K24">
        <v>0.47599999999999998</v>
      </c>
      <c r="L24">
        <v>2.2000000000000002</v>
      </c>
      <c r="M24">
        <v>2.8000000000000001E-2</v>
      </c>
      <c r="N24">
        <v>-0.22</v>
      </c>
      <c r="O24">
        <v>0.82799999999999996</v>
      </c>
      <c r="P24">
        <v>0.11</v>
      </c>
      <c r="Q24">
        <v>0.91300000000000003</v>
      </c>
      <c r="R24">
        <v>-2.75</v>
      </c>
      <c r="S24">
        <v>6.0000000000000001E-3</v>
      </c>
      <c r="T24">
        <v>-2.42</v>
      </c>
      <c r="U24">
        <v>1.6E-2</v>
      </c>
      <c r="V24">
        <v>0.39</v>
      </c>
      <c r="W24">
        <v>0.69499999999999995</v>
      </c>
    </row>
    <row r="25" spans="2:23" x14ac:dyDescent="0.3">
      <c r="C25" t="s">
        <v>50</v>
      </c>
      <c r="D25">
        <v>-0.04</v>
      </c>
      <c r="E25">
        <v>0.56799999999999995</v>
      </c>
      <c r="F25">
        <v>-0.05</v>
      </c>
      <c r="G25">
        <v>0.52</v>
      </c>
      <c r="H25">
        <v>-0.1</v>
      </c>
      <c r="I25">
        <v>6.3E-2</v>
      </c>
      <c r="J25">
        <v>0.02</v>
      </c>
      <c r="K25">
        <v>0.75</v>
      </c>
      <c r="L25">
        <v>0.02</v>
      </c>
      <c r="M25">
        <v>0.98</v>
      </c>
      <c r="N25">
        <v>0.64</v>
      </c>
      <c r="O25">
        <v>0.52</v>
      </c>
      <c r="P25">
        <v>-0.65</v>
      </c>
      <c r="Q25">
        <v>0.51700000000000002</v>
      </c>
      <c r="R25">
        <v>0.64</v>
      </c>
      <c r="S25">
        <v>0.52200000000000002</v>
      </c>
      <c r="T25">
        <v>-0.7</v>
      </c>
      <c r="U25">
        <v>0.48199999999999998</v>
      </c>
      <c r="V25">
        <v>-1.54</v>
      </c>
      <c r="W25">
        <v>0.123</v>
      </c>
    </row>
    <row r="26" spans="2:23" x14ac:dyDescent="0.3">
      <c r="C26" t="s">
        <v>51</v>
      </c>
      <c r="D26">
        <v>0.03</v>
      </c>
      <c r="F26">
        <v>0.06</v>
      </c>
      <c r="H26">
        <v>0.1</v>
      </c>
      <c r="J26">
        <v>0.03</v>
      </c>
      <c r="L26">
        <v>-0.28999999999999998</v>
      </c>
      <c r="M26">
        <v>0.77400000000000002</v>
      </c>
      <c r="N26">
        <v>-0.74</v>
      </c>
      <c r="O26">
        <v>0.45700000000000002</v>
      </c>
      <c r="P26">
        <v>0</v>
      </c>
      <c r="Q26">
        <v>1</v>
      </c>
      <c r="R26">
        <v>-0.44</v>
      </c>
      <c r="S26">
        <v>0.65900000000000003</v>
      </c>
      <c r="T26">
        <v>0.33</v>
      </c>
      <c r="U26">
        <v>0.74099999999999999</v>
      </c>
      <c r="V26">
        <v>0.89</v>
      </c>
      <c r="W26">
        <v>0.374</v>
      </c>
    </row>
    <row r="28" spans="2:23" x14ac:dyDescent="0.3">
      <c r="C28" t="s">
        <v>52</v>
      </c>
      <c r="D28">
        <v>175</v>
      </c>
      <c r="F28">
        <v>197</v>
      </c>
      <c r="H28">
        <v>321</v>
      </c>
      <c r="J28">
        <v>323</v>
      </c>
    </row>
    <row r="30" spans="2:23" x14ac:dyDescent="0.3">
      <c r="C30" s="1" t="s">
        <v>1</v>
      </c>
      <c r="D30" t="s">
        <v>80</v>
      </c>
      <c r="E30" t="s">
        <v>81</v>
      </c>
      <c r="F30" t="s">
        <v>80</v>
      </c>
      <c r="G30" t="s">
        <v>81</v>
      </c>
      <c r="H30" t="s">
        <v>80</v>
      </c>
      <c r="I30" t="s">
        <v>81</v>
      </c>
      <c r="J30" t="s">
        <v>80</v>
      </c>
      <c r="K30" t="s">
        <v>81</v>
      </c>
    </row>
    <row r="31" spans="2:23" x14ac:dyDescent="0.3">
      <c r="C31" t="s">
        <v>23</v>
      </c>
      <c r="D31">
        <f>D2-ConsistNP_MLI!D2</f>
        <v>-0.12000000000000001</v>
      </c>
      <c r="E31">
        <f>ABS(D31)</f>
        <v>0.12000000000000001</v>
      </c>
      <c r="F31">
        <f>F2-ConsistNP_MLI!F2</f>
        <v>-0.10999999999999999</v>
      </c>
      <c r="G31">
        <f>ABS(F31)</f>
        <v>0.10999999999999999</v>
      </c>
      <c r="H31">
        <f>H2-ConsistNP_MLI!H2</f>
        <v>-0.15</v>
      </c>
      <c r="I31">
        <f>ABS(H31)</f>
        <v>0.15</v>
      </c>
      <c r="J31">
        <f>J2-ConsistNP_MLI!J2</f>
        <v>-0.16</v>
      </c>
      <c r="K31">
        <f>ABS(J31)</f>
        <v>0.16</v>
      </c>
    </row>
    <row r="32" spans="2:23" x14ac:dyDescent="0.3">
      <c r="C32" t="s">
        <v>24</v>
      </c>
      <c r="D32">
        <f>D3-ConsistNP_MLI!D3</f>
        <v>-0.14000000000000001</v>
      </c>
      <c r="E32">
        <f t="shared" ref="E32:G54" si="0">ABS(D32)</f>
        <v>0.14000000000000001</v>
      </c>
      <c r="F32">
        <f>F3-ConsistNP_MLI!F3</f>
        <v>-0.19</v>
      </c>
      <c r="G32">
        <f t="shared" si="0"/>
        <v>0.19</v>
      </c>
      <c r="H32">
        <f>H3-ConsistNP_MLI!H3</f>
        <v>0.16</v>
      </c>
      <c r="I32">
        <f t="shared" ref="I32" si="1">ABS(H32)</f>
        <v>0.16</v>
      </c>
      <c r="J32">
        <f>J3-ConsistNP_MLI!J3</f>
        <v>-9.9999999999999985E-3</v>
      </c>
      <c r="K32">
        <f t="shared" ref="K32" si="2">ABS(J32)</f>
        <v>9.9999999999999985E-3</v>
      </c>
    </row>
    <row r="33" spans="3:11" x14ac:dyDescent="0.3">
      <c r="C33" t="s">
        <v>25</v>
      </c>
      <c r="D33">
        <f>D4-ConsistNP_MLI!D4</f>
        <v>-8.0000000000000016E-2</v>
      </c>
      <c r="E33">
        <f t="shared" si="0"/>
        <v>8.0000000000000016E-2</v>
      </c>
      <c r="F33">
        <f>F4-ConsistNP_MLI!F4</f>
        <v>-7.0000000000000007E-2</v>
      </c>
      <c r="G33">
        <f t="shared" si="0"/>
        <v>7.0000000000000007E-2</v>
      </c>
      <c r="H33">
        <f>H4-ConsistNP_MLI!H4</f>
        <v>-0.1</v>
      </c>
      <c r="I33">
        <f t="shared" ref="I33" si="3">ABS(H33)</f>
        <v>0.1</v>
      </c>
      <c r="J33">
        <f>J4-ConsistNP_MLI!J4</f>
        <v>-0.12000000000000001</v>
      </c>
      <c r="K33">
        <f t="shared" ref="K33" si="4">ABS(J33)</f>
        <v>0.12000000000000001</v>
      </c>
    </row>
    <row r="34" spans="3:11" x14ac:dyDescent="0.3">
      <c r="C34" t="s">
        <v>26</v>
      </c>
      <c r="D34">
        <f>D5-ConsistNP_MLI!D5</f>
        <v>-7.0000000000000007E-2</v>
      </c>
      <c r="E34">
        <f t="shared" si="0"/>
        <v>7.0000000000000007E-2</v>
      </c>
      <c r="F34">
        <f>F5-ConsistNP_MLI!F5</f>
        <v>0.04</v>
      </c>
      <c r="G34">
        <f t="shared" si="0"/>
        <v>0.04</v>
      </c>
      <c r="H34">
        <f>H5-ConsistNP_MLI!H5</f>
        <v>0.06</v>
      </c>
      <c r="I34">
        <f t="shared" ref="I34" si="5">ABS(H34)</f>
        <v>0.06</v>
      </c>
      <c r="J34">
        <f>J5-ConsistNP_MLI!J5</f>
        <v>0.08</v>
      </c>
      <c r="K34">
        <f t="shared" ref="K34" si="6">ABS(J34)</f>
        <v>0.08</v>
      </c>
    </row>
    <row r="35" spans="3:11" x14ac:dyDescent="0.3">
      <c r="C35" t="s">
        <v>27</v>
      </c>
      <c r="D35">
        <f>D6-ConsistNP_MLI!D6</f>
        <v>-0.11000000000000001</v>
      </c>
      <c r="E35">
        <f t="shared" si="0"/>
        <v>0.11000000000000001</v>
      </c>
      <c r="F35">
        <f>F6-ConsistNP_MLI!F6</f>
        <v>-7.0000000000000007E-2</v>
      </c>
      <c r="G35">
        <f t="shared" si="0"/>
        <v>7.0000000000000007E-2</v>
      </c>
      <c r="H35">
        <f>H6-ConsistNP_MLI!H6</f>
        <v>-0.43000000000000005</v>
      </c>
      <c r="I35">
        <f t="shared" ref="I35" si="7">ABS(H35)</f>
        <v>0.43000000000000005</v>
      </c>
      <c r="J35">
        <f>J6-ConsistNP_MLI!J6</f>
        <v>-0.22</v>
      </c>
      <c r="K35">
        <f t="shared" ref="K35" si="8">ABS(J35)</f>
        <v>0.22</v>
      </c>
    </row>
    <row r="36" spans="3:11" x14ac:dyDescent="0.3">
      <c r="C36" t="s">
        <v>29</v>
      </c>
      <c r="D36">
        <f>D7-ConsistNP_MLI!D7</f>
        <v>-0.09</v>
      </c>
      <c r="E36">
        <f t="shared" si="0"/>
        <v>0.09</v>
      </c>
      <c r="F36">
        <f>F7-ConsistNP_MLI!F7</f>
        <v>-0.04</v>
      </c>
      <c r="G36">
        <f t="shared" si="0"/>
        <v>0.04</v>
      </c>
      <c r="H36">
        <f>H7-ConsistNP_MLI!H7</f>
        <v>-0.23</v>
      </c>
      <c r="I36">
        <f t="shared" ref="I36" si="9">ABS(H36)</f>
        <v>0.23</v>
      </c>
      <c r="J36">
        <f>J7-ConsistNP_MLI!J7</f>
        <v>-0.14000000000000001</v>
      </c>
      <c r="K36">
        <f t="shared" ref="K36" si="10">ABS(J36)</f>
        <v>0.14000000000000001</v>
      </c>
    </row>
    <row r="37" spans="3:11" x14ac:dyDescent="0.3">
      <c r="C37" t="s">
        <v>30</v>
      </c>
      <c r="D37">
        <f>D8-ConsistNP_MLI!D8</f>
        <v>-0.01</v>
      </c>
      <c r="E37">
        <f t="shared" si="0"/>
        <v>0.01</v>
      </c>
      <c r="F37">
        <f>F8-ConsistNP_MLI!F8</f>
        <v>0.03</v>
      </c>
      <c r="G37">
        <f t="shared" si="0"/>
        <v>0.03</v>
      </c>
      <c r="H37">
        <f>H8-ConsistNP_MLI!H8</f>
        <v>-0.12</v>
      </c>
      <c r="I37">
        <f t="shared" ref="I37" si="11">ABS(H37)</f>
        <v>0.12</v>
      </c>
      <c r="J37">
        <f>J8-ConsistNP_MLI!J8</f>
        <v>-9.9999999999999985E-3</v>
      </c>
      <c r="K37">
        <f t="shared" ref="K37" si="12">ABS(J37)</f>
        <v>9.9999999999999985E-3</v>
      </c>
    </row>
    <row r="38" spans="3:11" x14ac:dyDescent="0.3">
      <c r="C38" t="s">
        <v>31</v>
      </c>
      <c r="D38">
        <f>D9-ConsistNP_MLI!D9</f>
        <v>-0.1</v>
      </c>
      <c r="E38">
        <f t="shared" si="0"/>
        <v>0.1</v>
      </c>
      <c r="F38">
        <f>F9-ConsistNP_MLI!F9</f>
        <v>0.03</v>
      </c>
      <c r="G38">
        <f t="shared" si="0"/>
        <v>0.03</v>
      </c>
      <c r="H38">
        <f>H9-ConsistNP_MLI!H9</f>
        <v>-0.26</v>
      </c>
      <c r="I38">
        <f t="shared" ref="I38" si="13">ABS(H38)</f>
        <v>0.26</v>
      </c>
      <c r="J38">
        <f>J9-ConsistNP_MLI!J9</f>
        <v>-0.12</v>
      </c>
      <c r="K38">
        <f t="shared" ref="K38" si="14">ABS(J38)</f>
        <v>0.12</v>
      </c>
    </row>
    <row r="39" spans="3:11" x14ac:dyDescent="0.3">
      <c r="C39" t="s">
        <v>33</v>
      </c>
      <c r="D39">
        <f>D10-ConsistNP_MLI!D10</f>
        <v>-0.12</v>
      </c>
      <c r="E39">
        <f t="shared" si="0"/>
        <v>0.12</v>
      </c>
      <c r="F39">
        <f>F10-ConsistNP_MLI!F10</f>
        <v>-0.18</v>
      </c>
      <c r="G39">
        <f t="shared" si="0"/>
        <v>0.18</v>
      </c>
      <c r="H39">
        <f>H10-ConsistNP_MLI!H10</f>
        <v>-0.19</v>
      </c>
      <c r="I39">
        <f t="shared" ref="I39" si="15">ABS(H39)</f>
        <v>0.19</v>
      </c>
      <c r="J39">
        <f>J10-ConsistNP_MLI!J10</f>
        <v>-0.13</v>
      </c>
      <c r="K39">
        <f t="shared" ref="K39" si="16">ABS(J39)</f>
        <v>0.13</v>
      </c>
    </row>
    <row r="40" spans="3:11" x14ac:dyDescent="0.3">
      <c r="C40" t="s">
        <v>34</v>
      </c>
      <c r="D40">
        <f>D11-ConsistNP_MLI!D11</f>
        <v>-0.11</v>
      </c>
      <c r="E40">
        <f t="shared" si="0"/>
        <v>0.11</v>
      </c>
      <c r="F40">
        <f>F11-ConsistNP_MLI!F11</f>
        <v>2.0000000000000004E-2</v>
      </c>
      <c r="G40">
        <f t="shared" si="0"/>
        <v>2.0000000000000004E-2</v>
      </c>
      <c r="H40">
        <f>H11-ConsistNP_MLI!H11</f>
        <v>0.01</v>
      </c>
      <c r="I40">
        <f t="shared" ref="I40" si="17">ABS(H40)</f>
        <v>0.01</v>
      </c>
      <c r="J40">
        <f>J11-ConsistNP_MLI!J11</f>
        <v>0.05</v>
      </c>
      <c r="K40">
        <f t="shared" ref="K40" si="18">ABS(J40)</f>
        <v>0.05</v>
      </c>
    </row>
    <row r="41" spans="3:11" x14ac:dyDescent="0.3">
      <c r="C41" t="s">
        <v>35</v>
      </c>
      <c r="D41">
        <f>D12-ConsistNP_MLI!D12</f>
        <v>0.03</v>
      </c>
      <c r="E41">
        <f t="shared" si="0"/>
        <v>0.03</v>
      </c>
      <c r="F41">
        <f>F12-ConsistNP_MLI!F12</f>
        <v>-0.1</v>
      </c>
      <c r="G41">
        <f t="shared" si="0"/>
        <v>0.1</v>
      </c>
      <c r="H41">
        <f>H12-ConsistNP_MLI!H12</f>
        <v>-0.06</v>
      </c>
      <c r="I41">
        <f t="shared" ref="I41" si="19">ABS(H41)</f>
        <v>0.06</v>
      </c>
      <c r="J41">
        <f>J12-ConsistNP_MLI!J12</f>
        <v>0.01</v>
      </c>
      <c r="K41">
        <f t="shared" ref="K41" si="20">ABS(J41)</f>
        <v>0.01</v>
      </c>
    </row>
    <row r="42" spans="3:11" x14ac:dyDescent="0.3">
      <c r="C42" t="s">
        <v>36</v>
      </c>
      <c r="D42">
        <f>D13-ConsistNP_MLI!D13</f>
        <v>-0.16</v>
      </c>
      <c r="E42">
        <f t="shared" si="0"/>
        <v>0.16</v>
      </c>
      <c r="F42">
        <f>F13-ConsistNP_MLI!F13</f>
        <v>-0.16999999999999998</v>
      </c>
      <c r="G42">
        <f t="shared" si="0"/>
        <v>0.16999999999999998</v>
      </c>
      <c r="H42">
        <f>H13-ConsistNP_MLI!H13</f>
        <v>0.02</v>
      </c>
      <c r="I42">
        <f t="shared" ref="I42" si="21">ABS(H42)</f>
        <v>0.02</v>
      </c>
      <c r="J42">
        <f>J13-ConsistNP_MLI!J13</f>
        <v>0.03</v>
      </c>
      <c r="K42">
        <f t="shared" ref="K42" si="22">ABS(J42)</f>
        <v>0.03</v>
      </c>
    </row>
    <row r="43" spans="3:11" x14ac:dyDescent="0.3">
      <c r="C43" t="s">
        <v>37</v>
      </c>
      <c r="D43">
        <f>D14-ConsistNP_MLI!D14</f>
        <v>-6.0000000000000005E-2</v>
      </c>
      <c r="E43">
        <f t="shared" si="0"/>
        <v>6.0000000000000005E-2</v>
      </c>
      <c r="F43">
        <f>F14-ConsistNP_MLI!F14</f>
        <v>0</v>
      </c>
      <c r="G43">
        <f t="shared" si="0"/>
        <v>0</v>
      </c>
      <c r="H43">
        <f>H14-ConsistNP_MLI!H14</f>
        <v>-0.08</v>
      </c>
      <c r="I43">
        <f t="shared" ref="I43" si="23">ABS(H43)</f>
        <v>0.08</v>
      </c>
      <c r="J43">
        <f>J14-ConsistNP_MLI!J14</f>
        <v>-0.06</v>
      </c>
      <c r="K43">
        <f t="shared" ref="K43" si="24">ABS(J43)</f>
        <v>0.06</v>
      </c>
    </row>
    <row r="44" spans="3:11" x14ac:dyDescent="0.3">
      <c r="C44" t="s">
        <v>39</v>
      </c>
      <c r="D44">
        <f>D15-ConsistNP_MLI!D15</f>
        <v>7.0000000000000007E-2</v>
      </c>
      <c r="E44">
        <f t="shared" si="0"/>
        <v>7.0000000000000007E-2</v>
      </c>
      <c r="F44">
        <f>F15-ConsistNP_MLI!F15</f>
        <v>-9.9999999999999992E-2</v>
      </c>
      <c r="G44">
        <f t="shared" si="0"/>
        <v>9.9999999999999992E-2</v>
      </c>
      <c r="H44">
        <f>H15-ConsistNP_MLI!H15</f>
        <v>0.12000000000000001</v>
      </c>
      <c r="I44">
        <f t="shared" ref="I44" si="25">ABS(H44)</f>
        <v>0.12000000000000001</v>
      </c>
      <c r="J44">
        <f>J15-ConsistNP_MLI!J15</f>
        <v>0.1</v>
      </c>
      <c r="K44">
        <f t="shared" ref="K44" si="26">ABS(J44)</f>
        <v>0.1</v>
      </c>
    </row>
    <row r="45" spans="3:11" x14ac:dyDescent="0.3">
      <c r="C45" t="s">
        <v>41</v>
      </c>
      <c r="D45">
        <f>D16-ConsistNP_MLI!D16</f>
        <v>-0.14000000000000001</v>
      </c>
      <c r="E45">
        <f t="shared" si="0"/>
        <v>0.14000000000000001</v>
      </c>
      <c r="F45">
        <f>F16-ConsistNP_MLI!F16</f>
        <v>-0.13</v>
      </c>
      <c r="G45">
        <f t="shared" si="0"/>
        <v>0.13</v>
      </c>
      <c r="H45">
        <f>H16-ConsistNP_MLI!H16</f>
        <v>-0.29000000000000004</v>
      </c>
      <c r="I45">
        <f t="shared" ref="I45" si="27">ABS(H45)</f>
        <v>0.29000000000000004</v>
      </c>
      <c r="J45">
        <f>J16-ConsistNP_MLI!J16</f>
        <v>-6.9999999999999993E-2</v>
      </c>
      <c r="K45">
        <f t="shared" ref="K45" si="28">ABS(J45)</f>
        <v>6.9999999999999993E-2</v>
      </c>
    </row>
    <row r="46" spans="3:11" x14ac:dyDescent="0.3">
      <c r="C46" t="s">
        <v>42</v>
      </c>
      <c r="D46">
        <f>D17-ConsistNP_MLI!D17</f>
        <v>-0.1</v>
      </c>
      <c r="E46">
        <f t="shared" si="0"/>
        <v>0.1</v>
      </c>
      <c r="F46">
        <f>F17-ConsistNP_MLI!F17</f>
        <v>-7.0000000000000007E-2</v>
      </c>
      <c r="G46">
        <f t="shared" si="0"/>
        <v>7.0000000000000007E-2</v>
      </c>
      <c r="H46">
        <f>H17-ConsistNP_MLI!H17</f>
        <v>-0.16</v>
      </c>
      <c r="I46">
        <f t="shared" ref="I46" si="29">ABS(H46)</f>
        <v>0.16</v>
      </c>
      <c r="J46">
        <f>J17-ConsistNP_MLI!J17</f>
        <v>-0.02</v>
      </c>
      <c r="K46">
        <f t="shared" ref="K46" si="30">ABS(J46)</f>
        <v>0.02</v>
      </c>
    </row>
    <row r="47" spans="3:11" x14ac:dyDescent="0.3">
      <c r="C47" t="s">
        <v>43</v>
      </c>
      <c r="D47">
        <f>D18-ConsistNP_MLI!D18</f>
        <v>-0.15</v>
      </c>
      <c r="E47">
        <f t="shared" si="0"/>
        <v>0.15</v>
      </c>
      <c r="F47">
        <f>F18-ConsistNP_MLI!F18</f>
        <v>0</v>
      </c>
      <c r="G47">
        <f t="shared" si="0"/>
        <v>0</v>
      </c>
      <c r="H47">
        <f>H18-ConsistNP_MLI!H18</f>
        <v>0.01</v>
      </c>
      <c r="I47">
        <f t="shared" ref="I47" si="31">ABS(H47)</f>
        <v>0.01</v>
      </c>
      <c r="J47">
        <f>J18-ConsistNP_MLI!J18</f>
        <v>0.04</v>
      </c>
      <c r="K47">
        <f t="shared" ref="K47" si="32">ABS(J47)</f>
        <v>0.04</v>
      </c>
    </row>
    <row r="48" spans="3:11" x14ac:dyDescent="0.3">
      <c r="C48" t="s">
        <v>44</v>
      </c>
      <c r="D48">
        <f>D19-ConsistNP_MLI!D19</f>
        <v>-4.0000000000000008E-2</v>
      </c>
      <c r="E48">
        <f t="shared" si="0"/>
        <v>4.0000000000000008E-2</v>
      </c>
      <c r="F48">
        <f>F19-ConsistNP_MLI!F19</f>
        <v>-9.999999999999995E-3</v>
      </c>
      <c r="G48">
        <f t="shared" si="0"/>
        <v>9.999999999999995E-3</v>
      </c>
      <c r="H48">
        <f>H19-ConsistNP_MLI!H19</f>
        <v>-0.03</v>
      </c>
      <c r="I48">
        <f t="shared" ref="I48" si="33">ABS(H48)</f>
        <v>0.03</v>
      </c>
      <c r="J48">
        <f>J19-ConsistNP_MLI!J19</f>
        <v>-1.0000000000000002E-2</v>
      </c>
      <c r="K48">
        <f t="shared" ref="K48" si="34">ABS(J48)</f>
        <v>1.0000000000000002E-2</v>
      </c>
    </row>
    <row r="49" spans="1:11" x14ac:dyDescent="0.3">
      <c r="C49" t="s">
        <v>45</v>
      </c>
    </row>
    <row r="50" spans="1:11" x14ac:dyDescent="0.3">
      <c r="C50" t="s">
        <v>46</v>
      </c>
      <c r="D50">
        <f>D21-ConsistNP_MLI!D21</f>
        <v>-0.24</v>
      </c>
      <c r="E50">
        <f t="shared" si="0"/>
        <v>0.24</v>
      </c>
      <c r="F50">
        <f>F21-ConsistNP_MLI!F21</f>
        <v>-0.21000000000000002</v>
      </c>
      <c r="G50">
        <f t="shared" si="0"/>
        <v>0.21000000000000002</v>
      </c>
      <c r="H50">
        <f>H21-ConsistNP_MLI!H21</f>
        <v>-0.06</v>
      </c>
      <c r="I50">
        <f t="shared" ref="I50" si="35">ABS(H50)</f>
        <v>0.06</v>
      </c>
      <c r="J50">
        <f>J21-ConsistNP_MLI!J21</f>
        <v>-0.13</v>
      </c>
      <c r="K50">
        <f t="shared" ref="K50" si="36">ABS(J50)</f>
        <v>0.13</v>
      </c>
    </row>
    <row r="51" spans="1:11" x14ac:dyDescent="0.3">
      <c r="C51" t="s">
        <v>47</v>
      </c>
      <c r="D51">
        <f>D22-ConsistNP_MLI!D22</f>
        <v>-0.11000000000000001</v>
      </c>
      <c r="E51">
        <f t="shared" si="0"/>
        <v>0.11000000000000001</v>
      </c>
      <c r="F51">
        <f>F22-ConsistNP_MLI!F22</f>
        <v>-1.9999999999999997E-2</v>
      </c>
      <c r="G51">
        <f t="shared" si="0"/>
        <v>1.9999999999999997E-2</v>
      </c>
      <c r="H51">
        <f>H22-ConsistNP_MLI!H22</f>
        <v>-0.33</v>
      </c>
      <c r="I51">
        <f t="shared" ref="I51" si="37">ABS(H51)</f>
        <v>0.33</v>
      </c>
      <c r="J51">
        <f>J22-ConsistNP_MLI!J22</f>
        <v>-0.13999999999999999</v>
      </c>
      <c r="K51">
        <f t="shared" ref="K51" si="38">ABS(J51)</f>
        <v>0.13999999999999999</v>
      </c>
    </row>
    <row r="52" spans="1:11" x14ac:dyDescent="0.3">
      <c r="C52" t="s">
        <v>48</v>
      </c>
      <c r="D52">
        <f>D23-ConsistNP_MLI!D23</f>
        <v>-0.19</v>
      </c>
      <c r="E52">
        <f t="shared" si="0"/>
        <v>0.19</v>
      </c>
      <c r="F52">
        <f>F23-ConsistNP_MLI!F23</f>
        <v>-0.13999999999999999</v>
      </c>
      <c r="G52">
        <f t="shared" si="0"/>
        <v>0.13999999999999999</v>
      </c>
      <c r="H52">
        <f>H23-ConsistNP_MLI!H23</f>
        <v>-0.19</v>
      </c>
      <c r="I52">
        <f t="shared" ref="I52" si="39">ABS(H52)</f>
        <v>0.19</v>
      </c>
      <c r="J52">
        <f>J23-ConsistNP_MLI!J23</f>
        <v>-0.11</v>
      </c>
      <c r="K52">
        <f t="shared" ref="K52" si="40">ABS(J52)</f>
        <v>0.11</v>
      </c>
    </row>
    <row r="53" spans="1:11" x14ac:dyDescent="0.3">
      <c r="C53" t="s">
        <v>49</v>
      </c>
      <c r="D53">
        <f>D24-ConsistNP_MLI!D24</f>
        <v>7.0000000000000007E-2</v>
      </c>
      <c r="E53">
        <f t="shared" si="0"/>
        <v>7.0000000000000007E-2</v>
      </c>
      <c r="F53">
        <f>F24-ConsistNP_MLI!F24</f>
        <v>-9.9999999999999992E-2</v>
      </c>
      <c r="G53">
        <f t="shared" si="0"/>
        <v>9.9999999999999992E-2</v>
      </c>
      <c r="H53">
        <f>H24-ConsistNP_MLI!H24</f>
        <v>0.12000000000000001</v>
      </c>
      <c r="I53">
        <f t="shared" ref="I53" si="41">ABS(H53)</f>
        <v>0.12000000000000001</v>
      </c>
      <c r="J53">
        <f>J24-ConsistNP_MLI!J24</f>
        <v>0.1</v>
      </c>
      <c r="K53">
        <f t="shared" ref="K53" si="42">ABS(J53)</f>
        <v>0.1</v>
      </c>
    </row>
    <row r="54" spans="1:11" x14ac:dyDescent="0.3">
      <c r="C54" t="s">
        <v>50</v>
      </c>
      <c r="D54">
        <f>D25-ConsistNP_MLI!D25</f>
        <v>-0.22</v>
      </c>
      <c r="E54">
        <f t="shared" si="0"/>
        <v>0.22</v>
      </c>
      <c r="F54">
        <f>F25-ConsistNP_MLI!F25</f>
        <v>-0.14000000000000001</v>
      </c>
      <c r="G54">
        <f t="shared" si="0"/>
        <v>0.14000000000000001</v>
      </c>
      <c r="H54">
        <f>H25-ConsistNP_MLI!H25</f>
        <v>-0.30000000000000004</v>
      </c>
      <c r="I54">
        <f t="shared" ref="I54" si="43">ABS(H54)</f>
        <v>0.30000000000000004</v>
      </c>
      <c r="J54">
        <f>J25-ConsistNP_MLI!J25</f>
        <v>-0.05</v>
      </c>
      <c r="K54">
        <f t="shared" ref="K54" si="44">ABS(J54)</f>
        <v>0.05</v>
      </c>
    </row>
    <row r="55" spans="1:11" x14ac:dyDescent="0.3">
      <c r="C55" t="s">
        <v>51</v>
      </c>
    </row>
    <row r="56" spans="1:11" x14ac:dyDescent="0.3">
      <c r="A56" s="14" t="s">
        <v>82</v>
      </c>
      <c r="B56" s="14"/>
      <c r="C56" s="14"/>
      <c r="D56">
        <f>AVERAGE(D31:D48)</f>
        <v>-8.3333333333333329E-2</v>
      </c>
      <c r="F56">
        <f>AVERAGE(F31:F48)</f>
        <v>-6.2222222222222227E-2</v>
      </c>
      <c r="H56">
        <f>AVERAGE(H31:H48)</f>
        <v>-9.555555555555556E-2</v>
      </c>
      <c r="J56">
        <f>AVERAGE(J31:J48)</f>
        <v>-4.2222222222222223E-2</v>
      </c>
    </row>
  </sheetData>
  <mergeCells count="1">
    <mergeCell ref="A56:C56"/>
  </mergeCells>
  <conditionalFormatting sqref="D56">
    <cfRule type="cellIs" dxfId="22" priority="4" operator="lessThan">
      <formula>0.05</formula>
    </cfRule>
  </conditionalFormatting>
  <conditionalFormatting sqref="E1:E30 G1:G30 I1:I30 K1:K30 M1:M30 O1:O30 Q1:Q30 S1:S30 U1:U30 W1:W30 E55:E1048576 G55:G1048576 I55:I1048576 K55:K1048576 M55:M1048576 O55:O1048576 Q55:Q1048576 S55:S1048576 U55:U1048576 W55:W1048576">
    <cfRule type="cellIs" dxfId="21" priority="5" operator="lessThan">
      <formula>0.05</formula>
    </cfRule>
  </conditionalFormatting>
  <conditionalFormatting sqref="F56">
    <cfRule type="cellIs" dxfId="20" priority="3" operator="lessThan">
      <formula>0.05</formula>
    </cfRule>
  </conditionalFormatting>
  <conditionalFormatting sqref="H56">
    <cfRule type="cellIs" dxfId="19" priority="2" operator="lessThan">
      <formula>0.05</formula>
    </cfRule>
  </conditionalFormatting>
  <conditionalFormatting sqref="J56">
    <cfRule type="cellIs" dxfId="18" priority="1" operator="lessThan"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32AC7-1B7E-4EBA-B1CA-801C828C0850}">
  <dimension ref="A1:W28"/>
  <sheetViews>
    <sheetView workbookViewId="0">
      <selection activeCell="A24" sqref="A24"/>
    </sheetView>
  </sheetViews>
  <sheetFormatPr defaultRowHeight="14.4" x14ac:dyDescent="0.3"/>
  <cols>
    <col min="1" max="1" width="59.33203125" bestFit="1" customWidth="1"/>
  </cols>
  <sheetData>
    <row r="1" spans="1:23" x14ac:dyDescent="0.3">
      <c r="A1" s="1" t="s">
        <v>53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</row>
    <row r="2" spans="1:23" x14ac:dyDescent="0.3">
      <c r="A2" t="s">
        <v>94</v>
      </c>
      <c r="B2" t="s">
        <v>22</v>
      </c>
      <c r="C2" t="s">
        <v>23</v>
      </c>
      <c r="D2">
        <v>0.23</v>
      </c>
      <c r="E2">
        <v>0</v>
      </c>
      <c r="F2">
        <v>0.19</v>
      </c>
      <c r="G2">
        <v>0</v>
      </c>
      <c r="H2">
        <v>0.19</v>
      </c>
      <c r="I2">
        <v>0</v>
      </c>
      <c r="J2">
        <v>7.0000000000000007E-2</v>
      </c>
      <c r="K2">
        <v>1.9E-2</v>
      </c>
      <c r="L2">
        <v>0.89</v>
      </c>
      <c r="M2">
        <v>0.376</v>
      </c>
      <c r="N2">
        <v>0.94</v>
      </c>
      <c r="O2">
        <v>0.34499999999999997</v>
      </c>
      <c r="P2">
        <v>3.87</v>
      </c>
      <c r="Q2">
        <v>0</v>
      </c>
      <c r="R2">
        <v>0.09</v>
      </c>
      <c r="S2">
        <v>0.93100000000000005</v>
      </c>
      <c r="T2">
        <v>3</v>
      </c>
      <c r="U2">
        <v>3.0000000000000001E-3</v>
      </c>
      <c r="V2">
        <v>2.82</v>
      </c>
      <c r="W2">
        <v>5.0000000000000001E-3</v>
      </c>
    </row>
    <row r="3" spans="1:23" x14ac:dyDescent="0.3">
      <c r="A3" t="s">
        <v>57</v>
      </c>
      <c r="B3" t="s">
        <v>22</v>
      </c>
      <c r="C3" t="s">
        <v>24</v>
      </c>
      <c r="D3">
        <v>0.14000000000000001</v>
      </c>
      <c r="E3">
        <v>0</v>
      </c>
      <c r="F3">
        <v>0.09</v>
      </c>
      <c r="G3">
        <v>1E-3</v>
      </c>
      <c r="H3">
        <v>0.06</v>
      </c>
      <c r="I3">
        <v>2.9000000000000001E-2</v>
      </c>
      <c r="J3">
        <v>-0.01</v>
      </c>
      <c r="K3">
        <v>0.76</v>
      </c>
      <c r="L3">
        <v>1.29</v>
      </c>
      <c r="M3">
        <v>0.19700000000000001</v>
      </c>
      <c r="N3">
        <v>2</v>
      </c>
      <c r="O3">
        <v>4.4999999999999998E-2</v>
      </c>
      <c r="P3">
        <v>3.82</v>
      </c>
      <c r="Q3">
        <v>0</v>
      </c>
      <c r="R3">
        <v>0.75</v>
      </c>
      <c r="S3">
        <v>0.45500000000000002</v>
      </c>
      <c r="T3">
        <v>2.5499999999999998</v>
      </c>
      <c r="U3">
        <v>1.0999999999999999E-2</v>
      </c>
      <c r="V3">
        <v>1.76</v>
      </c>
      <c r="W3">
        <v>7.9000000000000001E-2</v>
      </c>
    </row>
    <row r="4" spans="1:23" x14ac:dyDescent="0.3">
      <c r="B4" t="s">
        <v>22</v>
      </c>
      <c r="C4" t="s">
        <v>25</v>
      </c>
      <c r="D4">
        <v>0.18</v>
      </c>
      <c r="E4">
        <v>0</v>
      </c>
      <c r="F4">
        <v>0.16</v>
      </c>
      <c r="G4">
        <v>0</v>
      </c>
      <c r="H4">
        <v>0.13</v>
      </c>
      <c r="I4">
        <v>0</v>
      </c>
      <c r="J4">
        <v>0.06</v>
      </c>
      <c r="K4">
        <v>3.5000000000000003E-2</v>
      </c>
      <c r="L4">
        <v>0.62</v>
      </c>
      <c r="M4">
        <v>0.53200000000000003</v>
      </c>
      <c r="N4">
        <v>1.53</v>
      </c>
      <c r="O4">
        <v>0.126</v>
      </c>
      <c r="P4">
        <v>3.27</v>
      </c>
      <c r="Q4">
        <v>1E-3</v>
      </c>
      <c r="R4">
        <v>0.92</v>
      </c>
      <c r="S4">
        <v>0.35799999999999998</v>
      </c>
      <c r="T4">
        <v>2.65</v>
      </c>
      <c r="U4">
        <v>8.0000000000000002E-3</v>
      </c>
      <c r="V4">
        <v>1.68</v>
      </c>
      <c r="W4">
        <v>9.1999999999999998E-2</v>
      </c>
    </row>
    <row r="5" spans="1:23" x14ac:dyDescent="0.3">
      <c r="A5" t="s">
        <v>95</v>
      </c>
      <c r="B5" t="s">
        <v>22</v>
      </c>
      <c r="C5" t="s">
        <v>26</v>
      </c>
      <c r="D5">
        <v>0.03</v>
      </c>
      <c r="E5">
        <v>0.185</v>
      </c>
      <c r="F5">
        <v>0.04</v>
      </c>
      <c r="G5">
        <v>0.129</v>
      </c>
      <c r="H5">
        <v>0</v>
      </c>
      <c r="I5">
        <v>0.92500000000000004</v>
      </c>
      <c r="J5">
        <v>-0.01</v>
      </c>
      <c r="K5">
        <v>0.73799999999999999</v>
      </c>
      <c r="L5">
        <v>-0.15</v>
      </c>
      <c r="M5">
        <v>0.88</v>
      </c>
      <c r="N5">
        <v>0.83</v>
      </c>
      <c r="O5">
        <v>0.40400000000000003</v>
      </c>
      <c r="P5">
        <v>1.1399999999999999</v>
      </c>
      <c r="Q5">
        <v>0.253</v>
      </c>
      <c r="R5">
        <v>0.97</v>
      </c>
      <c r="S5">
        <v>0.33</v>
      </c>
      <c r="T5">
        <v>1.28</v>
      </c>
      <c r="U5">
        <v>0.20100000000000001</v>
      </c>
      <c r="V5">
        <v>0.3</v>
      </c>
      <c r="W5">
        <v>0.76200000000000001</v>
      </c>
    </row>
    <row r="6" spans="1:23" x14ac:dyDescent="0.3">
      <c r="B6" t="s">
        <v>22</v>
      </c>
      <c r="C6" t="s">
        <v>27</v>
      </c>
      <c r="D6">
        <v>0.24</v>
      </c>
      <c r="E6">
        <v>0</v>
      </c>
      <c r="F6">
        <v>0.1</v>
      </c>
      <c r="G6">
        <v>0</v>
      </c>
      <c r="H6">
        <v>0.25</v>
      </c>
      <c r="I6">
        <v>0</v>
      </c>
      <c r="J6">
        <v>0.17</v>
      </c>
      <c r="K6">
        <v>0</v>
      </c>
      <c r="L6">
        <v>3.6</v>
      </c>
      <c r="M6">
        <v>0</v>
      </c>
      <c r="N6">
        <v>-0.33</v>
      </c>
      <c r="O6">
        <v>0.74299999999999999</v>
      </c>
      <c r="P6">
        <v>1.79</v>
      </c>
      <c r="Q6">
        <v>7.3999999999999996E-2</v>
      </c>
      <c r="R6">
        <v>-3.79</v>
      </c>
      <c r="S6">
        <v>0</v>
      </c>
      <c r="T6">
        <v>-1.69</v>
      </c>
      <c r="U6">
        <v>9.1999999999999998E-2</v>
      </c>
      <c r="V6">
        <v>2.04</v>
      </c>
      <c r="W6">
        <v>4.1000000000000002E-2</v>
      </c>
    </row>
    <row r="7" spans="1:23" x14ac:dyDescent="0.3">
      <c r="B7" t="s">
        <v>28</v>
      </c>
      <c r="C7" t="s">
        <v>29</v>
      </c>
      <c r="D7">
        <v>0.09</v>
      </c>
      <c r="E7">
        <v>1E-3</v>
      </c>
      <c r="F7">
        <v>0.01</v>
      </c>
      <c r="G7">
        <v>0.63200000000000001</v>
      </c>
      <c r="H7">
        <v>0.11</v>
      </c>
      <c r="I7">
        <v>0</v>
      </c>
      <c r="J7">
        <v>7.0000000000000007E-2</v>
      </c>
      <c r="K7">
        <v>1.4999999999999999E-2</v>
      </c>
      <c r="L7">
        <v>2.06</v>
      </c>
      <c r="M7">
        <v>3.9E-2</v>
      </c>
      <c r="N7">
        <v>-0.48</v>
      </c>
      <c r="O7">
        <v>0.628</v>
      </c>
      <c r="P7">
        <v>0.52</v>
      </c>
      <c r="Q7">
        <v>0.60299999999999998</v>
      </c>
      <c r="R7">
        <v>-2.4700000000000002</v>
      </c>
      <c r="S7">
        <v>1.4E-2</v>
      </c>
      <c r="T7">
        <v>-1.46</v>
      </c>
      <c r="U7">
        <v>0.14499999999999999</v>
      </c>
      <c r="V7">
        <v>0.97</v>
      </c>
      <c r="W7">
        <v>0.33300000000000002</v>
      </c>
    </row>
    <row r="8" spans="1:23" x14ac:dyDescent="0.3">
      <c r="B8" t="s">
        <v>28</v>
      </c>
      <c r="C8" t="s">
        <v>30</v>
      </c>
      <c r="D8">
        <v>0.01</v>
      </c>
      <c r="E8">
        <v>0.70299999999999996</v>
      </c>
      <c r="F8">
        <v>-0.02</v>
      </c>
      <c r="G8">
        <v>0.499</v>
      </c>
      <c r="H8">
        <v>0.01</v>
      </c>
      <c r="I8">
        <v>0.62</v>
      </c>
      <c r="J8">
        <v>0.03</v>
      </c>
      <c r="K8">
        <v>0.372</v>
      </c>
      <c r="L8">
        <v>0.75</v>
      </c>
      <c r="M8">
        <v>0.45400000000000001</v>
      </c>
      <c r="N8">
        <v>-0.1</v>
      </c>
      <c r="O8">
        <v>0.91800000000000004</v>
      </c>
      <c r="P8">
        <v>-0.4</v>
      </c>
      <c r="Q8">
        <v>0.69099999999999995</v>
      </c>
      <c r="R8">
        <v>-0.82</v>
      </c>
      <c r="S8">
        <v>0.41</v>
      </c>
      <c r="T8">
        <v>-1.1100000000000001</v>
      </c>
      <c r="U8">
        <v>0.26600000000000001</v>
      </c>
      <c r="V8">
        <v>-0.28999999999999998</v>
      </c>
      <c r="W8">
        <v>0.77500000000000002</v>
      </c>
    </row>
    <row r="9" spans="1:23" x14ac:dyDescent="0.3">
      <c r="B9" t="s">
        <v>28</v>
      </c>
      <c r="C9" t="s">
        <v>31</v>
      </c>
      <c r="D9">
        <v>0.13</v>
      </c>
      <c r="E9">
        <v>0</v>
      </c>
      <c r="F9">
        <v>0.06</v>
      </c>
      <c r="G9">
        <v>1.4E-2</v>
      </c>
      <c r="H9">
        <v>0.12</v>
      </c>
      <c r="I9">
        <v>0</v>
      </c>
      <c r="J9">
        <v>0.06</v>
      </c>
      <c r="K9">
        <v>3.3000000000000002E-2</v>
      </c>
      <c r="L9">
        <v>1.74</v>
      </c>
      <c r="M9">
        <v>8.2000000000000003E-2</v>
      </c>
      <c r="N9">
        <v>0.2</v>
      </c>
      <c r="O9">
        <v>0.83899999999999997</v>
      </c>
      <c r="P9">
        <v>1.8</v>
      </c>
      <c r="Q9">
        <v>7.1999999999999995E-2</v>
      </c>
      <c r="R9">
        <v>-1.47</v>
      </c>
      <c r="S9">
        <v>0.14099999999999999</v>
      </c>
      <c r="T9">
        <v>0.12</v>
      </c>
      <c r="U9">
        <v>0.90300000000000002</v>
      </c>
      <c r="V9">
        <v>1.54</v>
      </c>
      <c r="W9">
        <v>0.123</v>
      </c>
    </row>
    <row r="10" spans="1:23" x14ac:dyDescent="0.3">
      <c r="B10" t="s">
        <v>32</v>
      </c>
      <c r="C10" t="s">
        <v>33</v>
      </c>
      <c r="D10">
        <v>0.17</v>
      </c>
      <c r="E10">
        <v>0</v>
      </c>
      <c r="F10">
        <v>0.12</v>
      </c>
      <c r="G10">
        <v>0</v>
      </c>
      <c r="H10">
        <v>0.1</v>
      </c>
      <c r="I10">
        <v>1E-3</v>
      </c>
      <c r="J10">
        <v>0.03</v>
      </c>
      <c r="K10">
        <v>0.34599999999999997</v>
      </c>
      <c r="L10">
        <v>1.42</v>
      </c>
      <c r="M10">
        <v>0.155</v>
      </c>
      <c r="N10">
        <v>1.99</v>
      </c>
      <c r="O10">
        <v>4.5999999999999999E-2</v>
      </c>
      <c r="P10">
        <v>3.8</v>
      </c>
      <c r="Q10">
        <v>0</v>
      </c>
      <c r="R10">
        <v>0.61</v>
      </c>
      <c r="S10">
        <v>0.54100000000000004</v>
      </c>
      <c r="T10">
        <v>2.41</v>
      </c>
      <c r="U10">
        <v>1.6E-2</v>
      </c>
      <c r="V10">
        <v>1.75</v>
      </c>
      <c r="W10">
        <v>0.08</v>
      </c>
    </row>
    <row r="11" spans="1:23" x14ac:dyDescent="0.3">
      <c r="B11" t="s">
        <v>32</v>
      </c>
      <c r="C11" t="s">
        <v>34</v>
      </c>
      <c r="D11">
        <v>0.03</v>
      </c>
      <c r="E11">
        <v>0.312</v>
      </c>
      <c r="F11">
        <v>7.0000000000000007E-2</v>
      </c>
      <c r="G11">
        <v>6.0000000000000001E-3</v>
      </c>
      <c r="H11">
        <v>0.02</v>
      </c>
      <c r="I11">
        <v>0.45200000000000001</v>
      </c>
      <c r="J11">
        <v>-0.03</v>
      </c>
      <c r="K11">
        <v>0.28100000000000003</v>
      </c>
      <c r="L11">
        <v>-1.25</v>
      </c>
      <c r="M11">
        <v>0.21099999999999999</v>
      </c>
      <c r="N11">
        <v>0.14000000000000001</v>
      </c>
      <c r="O11">
        <v>0.89100000000000001</v>
      </c>
      <c r="P11">
        <v>1.48</v>
      </c>
      <c r="Q11">
        <v>0.13900000000000001</v>
      </c>
      <c r="R11">
        <v>1.34</v>
      </c>
      <c r="S11">
        <v>0.17899999999999999</v>
      </c>
      <c r="T11">
        <v>2.67</v>
      </c>
      <c r="U11">
        <v>8.0000000000000002E-3</v>
      </c>
      <c r="V11">
        <v>1.3</v>
      </c>
      <c r="W11">
        <v>0.19500000000000001</v>
      </c>
    </row>
    <row r="12" spans="1:23" x14ac:dyDescent="0.3">
      <c r="B12" t="s">
        <v>32</v>
      </c>
      <c r="C12" t="s">
        <v>35</v>
      </c>
      <c r="D12">
        <v>0.06</v>
      </c>
      <c r="E12">
        <v>1.6E-2</v>
      </c>
      <c r="F12">
        <v>7.0000000000000007E-2</v>
      </c>
      <c r="G12">
        <v>8.9999999999999993E-3</v>
      </c>
      <c r="H12">
        <v>0.02</v>
      </c>
      <c r="I12">
        <v>0.38500000000000001</v>
      </c>
      <c r="J12">
        <v>0.01</v>
      </c>
      <c r="K12">
        <v>0.73699999999999999</v>
      </c>
      <c r="L12">
        <v>-0.17</v>
      </c>
      <c r="M12">
        <v>0.86399999999999999</v>
      </c>
      <c r="N12">
        <v>1.01</v>
      </c>
      <c r="O12">
        <v>0.312</v>
      </c>
      <c r="P12">
        <v>1.39</v>
      </c>
      <c r="Q12">
        <v>0.16400000000000001</v>
      </c>
      <c r="R12">
        <v>1.17</v>
      </c>
      <c r="S12">
        <v>0.24299999999999999</v>
      </c>
      <c r="T12">
        <v>1.54</v>
      </c>
      <c r="U12">
        <v>0.122</v>
      </c>
      <c r="V12">
        <v>0.37</v>
      </c>
      <c r="W12">
        <v>0.71</v>
      </c>
    </row>
    <row r="13" spans="1:23" x14ac:dyDescent="0.3">
      <c r="B13" t="s">
        <v>32</v>
      </c>
      <c r="C13" t="s">
        <v>36</v>
      </c>
      <c r="D13">
        <v>0.12</v>
      </c>
      <c r="E13">
        <v>0</v>
      </c>
      <c r="F13">
        <v>0.08</v>
      </c>
      <c r="G13">
        <v>2E-3</v>
      </c>
      <c r="H13">
        <v>0.04</v>
      </c>
      <c r="I13">
        <v>0.182</v>
      </c>
      <c r="J13">
        <v>0</v>
      </c>
      <c r="K13">
        <v>0.93500000000000005</v>
      </c>
      <c r="L13">
        <v>1.05</v>
      </c>
      <c r="M13">
        <v>0.29199999999999998</v>
      </c>
      <c r="N13">
        <v>2.21</v>
      </c>
      <c r="O13">
        <v>2.7E-2</v>
      </c>
      <c r="P13">
        <v>3.11</v>
      </c>
      <c r="Q13">
        <v>2E-3</v>
      </c>
      <c r="R13">
        <v>1.17</v>
      </c>
      <c r="S13">
        <v>0.24</v>
      </c>
      <c r="T13">
        <v>2.0699999999999998</v>
      </c>
      <c r="U13">
        <v>3.7999999999999999E-2</v>
      </c>
      <c r="V13">
        <v>0.88</v>
      </c>
      <c r="W13">
        <v>0.378</v>
      </c>
    </row>
    <row r="14" spans="1:23" x14ac:dyDescent="0.3">
      <c r="B14" t="s">
        <v>32</v>
      </c>
      <c r="C14" t="s">
        <v>37</v>
      </c>
      <c r="D14">
        <v>0.06</v>
      </c>
      <c r="E14">
        <v>1.7999999999999999E-2</v>
      </c>
      <c r="F14">
        <v>0.06</v>
      </c>
      <c r="G14">
        <v>1.6E-2</v>
      </c>
      <c r="H14">
        <v>0.01</v>
      </c>
      <c r="I14">
        <v>0.80200000000000005</v>
      </c>
      <c r="J14">
        <v>-0.03</v>
      </c>
      <c r="K14">
        <v>0.28999999999999998</v>
      </c>
      <c r="L14">
        <v>-0.05</v>
      </c>
      <c r="M14">
        <v>0.95599999999999996</v>
      </c>
      <c r="N14">
        <v>1.42</v>
      </c>
      <c r="O14">
        <v>0.155</v>
      </c>
      <c r="P14">
        <v>2.38</v>
      </c>
      <c r="Q14">
        <v>1.7000000000000001E-2</v>
      </c>
      <c r="R14">
        <v>1.47</v>
      </c>
      <c r="S14">
        <v>0.14299999999999999</v>
      </c>
      <c r="T14">
        <v>2.41</v>
      </c>
      <c r="U14">
        <v>1.6E-2</v>
      </c>
      <c r="V14">
        <v>0.93</v>
      </c>
      <c r="W14">
        <v>0.35299999999999998</v>
      </c>
    </row>
    <row r="15" spans="1:23" x14ac:dyDescent="0.3">
      <c r="B15" t="s">
        <v>38</v>
      </c>
      <c r="C15" t="s">
        <v>39</v>
      </c>
      <c r="D15">
        <v>-0.02</v>
      </c>
      <c r="E15">
        <v>0.40500000000000003</v>
      </c>
      <c r="F15">
        <v>-7.0000000000000007E-2</v>
      </c>
      <c r="G15">
        <v>1.0999999999999999E-2</v>
      </c>
      <c r="H15">
        <v>-0.06</v>
      </c>
      <c r="I15">
        <v>3.4000000000000002E-2</v>
      </c>
      <c r="J15">
        <v>-0.04</v>
      </c>
      <c r="K15">
        <v>0.20499999999999999</v>
      </c>
      <c r="L15">
        <v>1.23</v>
      </c>
      <c r="M15">
        <v>0.217</v>
      </c>
      <c r="N15">
        <v>0.98</v>
      </c>
      <c r="O15">
        <v>0.32500000000000001</v>
      </c>
      <c r="P15">
        <v>0.37</v>
      </c>
      <c r="Q15">
        <v>0.71299999999999997</v>
      </c>
      <c r="R15">
        <v>-0.21</v>
      </c>
      <c r="S15">
        <v>0.83099999999999996</v>
      </c>
      <c r="T15">
        <v>-0.82</v>
      </c>
      <c r="U15">
        <v>0.41299999999999998</v>
      </c>
      <c r="V15">
        <v>-0.59</v>
      </c>
      <c r="W15">
        <v>0.55500000000000005</v>
      </c>
    </row>
    <row r="16" spans="1:23" x14ac:dyDescent="0.3">
      <c r="B16" t="s">
        <v>40</v>
      </c>
      <c r="C16" t="s">
        <v>41</v>
      </c>
      <c r="D16">
        <v>0.18</v>
      </c>
      <c r="E16">
        <v>0</v>
      </c>
      <c r="F16">
        <v>0.08</v>
      </c>
      <c r="G16">
        <v>2E-3</v>
      </c>
      <c r="H16">
        <v>0.14000000000000001</v>
      </c>
      <c r="I16">
        <v>0</v>
      </c>
      <c r="J16">
        <v>7.0000000000000007E-2</v>
      </c>
      <c r="K16">
        <v>8.0000000000000002E-3</v>
      </c>
      <c r="L16">
        <v>2.61</v>
      </c>
      <c r="M16">
        <v>8.9999999999999993E-3</v>
      </c>
      <c r="N16">
        <v>0.93</v>
      </c>
      <c r="O16">
        <v>0.35099999999999998</v>
      </c>
      <c r="P16">
        <v>2.73</v>
      </c>
      <c r="Q16">
        <v>6.0000000000000001E-3</v>
      </c>
      <c r="R16">
        <v>-1.59</v>
      </c>
      <c r="S16">
        <v>0.112</v>
      </c>
      <c r="T16">
        <v>0.2</v>
      </c>
      <c r="U16">
        <v>0.83799999999999997</v>
      </c>
      <c r="V16">
        <v>1.74</v>
      </c>
      <c r="W16">
        <v>8.2000000000000003E-2</v>
      </c>
    </row>
    <row r="17" spans="2:23" x14ac:dyDescent="0.3">
      <c r="B17" t="s">
        <v>40</v>
      </c>
      <c r="C17" t="s">
        <v>42</v>
      </c>
      <c r="D17">
        <v>0.08</v>
      </c>
      <c r="E17">
        <v>2E-3</v>
      </c>
      <c r="F17">
        <v>0.04</v>
      </c>
      <c r="G17">
        <v>0.14000000000000001</v>
      </c>
      <c r="H17">
        <v>0.13</v>
      </c>
      <c r="I17">
        <v>0</v>
      </c>
      <c r="J17">
        <v>-0.01</v>
      </c>
      <c r="K17">
        <v>0.70399999999999996</v>
      </c>
      <c r="L17">
        <v>1.08</v>
      </c>
      <c r="M17">
        <v>0.28199999999999997</v>
      </c>
      <c r="N17">
        <v>-1.46</v>
      </c>
      <c r="O17">
        <v>0.14499999999999999</v>
      </c>
      <c r="P17">
        <v>2.33</v>
      </c>
      <c r="Q17">
        <v>0.02</v>
      </c>
      <c r="R17">
        <v>-2.4900000000000002</v>
      </c>
      <c r="S17">
        <v>1.2999999999999999E-2</v>
      </c>
      <c r="T17">
        <v>1.29</v>
      </c>
      <c r="U17">
        <v>0.19900000000000001</v>
      </c>
      <c r="V17">
        <v>3.66</v>
      </c>
      <c r="W17">
        <v>0</v>
      </c>
    </row>
    <row r="18" spans="2:23" x14ac:dyDescent="0.3">
      <c r="B18" t="s">
        <v>40</v>
      </c>
      <c r="C18" t="s">
        <v>43</v>
      </c>
      <c r="D18">
        <v>-0.04</v>
      </c>
      <c r="E18">
        <v>0.161</v>
      </c>
      <c r="F18">
        <v>-7.0000000000000007E-2</v>
      </c>
      <c r="G18">
        <v>0.01</v>
      </c>
      <c r="H18">
        <v>0.01</v>
      </c>
      <c r="I18">
        <v>0.81299999999999994</v>
      </c>
      <c r="J18">
        <v>-0.03</v>
      </c>
      <c r="K18">
        <v>0.28199999999999997</v>
      </c>
      <c r="L18">
        <v>0.86</v>
      </c>
      <c r="M18">
        <v>0.39</v>
      </c>
      <c r="N18">
        <v>-1.1299999999999999</v>
      </c>
      <c r="O18">
        <v>0.25900000000000001</v>
      </c>
      <c r="P18">
        <v>-0.16</v>
      </c>
      <c r="Q18">
        <v>0.876</v>
      </c>
      <c r="R18">
        <v>-1.95</v>
      </c>
      <c r="S18">
        <v>5.1999999999999998E-2</v>
      </c>
      <c r="T18">
        <v>-0.98</v>
      </c>
      <c r="U18">
        <v>0.32800000000000001</v>
      </c>
      <c r="V18">
        <v>0.93</v>
      </c>
      <c r="W18">
        <v>0.35099999999999998</v>
      </c>
    </row>
    <row r="19" spans="2:23" x14ac:dyDescent="0.3">
      <c r="C19" t="s">
        <v>44</v>
      </c>
      <c r="D19">
        <v>0.11</v>
      </c>
      <c r="F19">
        <v>0.08</v>
      </c>
      <c r="H19">
        <v>0.08</v>
      </c>
      <c r="J19">
        <v>0.04</v>
      </c>
      <c r="L19">
        <v>0.82</v>
      </c>
      <c r="M19">
        <v>0.41099999999999998</v>
      </c>
      <c r="N19">
        <v>0.8</v>
      </c>
      <c r="O19">
        <v>0.42499999999999999</v>
      </c>
      <c r="P19">
        <v>1.85</v>
      </c>
      <c r="Q19">
        <v>6.5000000000000002E-2</v>
      </c>
      <c r="R19">
        <v>0</v>
      </c>
      <c r="S19">
        <v>1</v>
      </c>
      <c r="T19">
        <v>1.05</v>
      </c>
      <c r="U19">
        <v>0.29599999999999999</v>
      </c>
      <c r="V19">
        <v>1.02</v>
      </c>
      <c r="W19">
        <v>0.309</v>
      </c>
    </row>
    <row r="20" spans="2:23" x14ac:dyDescent="0.3">
      <c r="C20" t="s">
        <v>45</v>
      </c>
    </row>
    <row r="21" spans="2:23" x14ac:dyDescent="0.3">
      <c r="C21" t="s">
        <v>46</v>
      </c>
      <c r="D21">
        <v>0.27</v>
      </c>
      <c r="E21">
        <v>0</v>
      </c>
      <c r="F21">
        <v>0.21</v>
      </c>
      <c r="G21">
        <v>0</v>
      </c>
      <c r="H21">
        <v>0.21</v>
      </c>
      <c r="I21">
        <v>0</v>
      </c>
      <c r="J21">
        <v>0.08</v>
      </c>
      <c r="K21">
        <v>3.0000000000000001E-3</v>
      </c>
      <c r="L21">
        <v>1.92</v>
      </c>
      <c r="M21">
        <v>5.5E-2</v>
      </c>
      <c r="N21">
        <v>1.71</v>
      </c>
      <c r="O21">
        <v>8.6999999999999994E-2</v>
      </c>
      <c r="P21">
        <v>5.2</v>
      </c>
      <c r="Q21">
        <v>0</v>
      </c>
      <c r="R21">
        <v>-0.15</v>
      </c>
      <c r="S21">
        <v>0.88500000000000001</v>
      </c>
      <c r="T21">
        <v>3.32</v>
      </c>
      <c r="U21">
        <v>1E-3</v>
      </c>
      <c r="V21">
        <v>3.37</v>
      </c>
      <c r="W21">
        <v>1E-3</v>
      </c>
    </row>
    <row r="22" spans="2:23" x14ac:dyDescent="0.3">
      <c r="C22" t="s">
        <v>47</v>
      </c>
      <c r="D22">
        <v>0.14000000000000001</v>
      </c>
      <c r="E22">
        <v>0</v>
      </c>
      <c r="F22">
        <v>0.05</v>
      </c>
      <c r="G22">
        <v>7.4999999999999997E-2</v>
      </c>
      <c r="H22">
        <v>0.14000000000000001</v>
      </c>
      <c r="I22">
        <v>0</v>
      </c>
      <c r="J22">
        <v>0.08</v>
      </c>
      <c r="K22">
        <v>7.0000000000000001E-3</v>
      </c>
      <c r="L22">
        <v>2.52</v>
      </c>
      <c r="M22">
        <v>1.2E-2</v>
      </c>
      <c r="N22">
        <v>-0.05</v>
      </c>
      <c r="O22">
        <v>0.96199999999999997</v>
      </c>
      <c r="P22">
        <v>1.67</v>
      </c>
      <c r="Q22">
        <v>9.6000000000000002E-2</v>
      </c>
      <c r="R22">
        <v>-2.48</v>
      </c>
      <c r="S22">
        <v>1.2999999999999999E-2</v>
      </c>
      <c r="T22">
        <v>-0.77</v>
      </c>
      <c r="U22">
        <v>0.443</v>
      </c>
      <c r="V22">
        <v>1.65</v>
      </c>
      <c r="W22">
        <v>9.8000000000000004E-2</v>
      </c>
    </row>
    <row r="23" spans="2:23" x14ac:dyDescent="0.3">
      <c r="C23" t="s">
        <v>48</v>
      </c>
      <c r="D23">
        <v>0.21</v>
      </c>
      <c r="E23">
        <v>0</v>
      </c>
      <c r="F23">
        <v>0.16</v>
      </c>
      <c r="G23">
        <v>0</v>
      </c>
      <c r="H23">
        <v>0.13</v>
      </c>
      <c r="I23">
        <v>0</v>
      </c>
      <c r="J23">
        <v>0.03</v>
      </c>
      <c r="K23">
        <v>0.29499999999999998</v>
      </c>
      <c r="L23">
        <v>1.46</v>
      </c>
      <c r="M23">
        <v>0.14499999999999999</v>
      </c>
      <c r="N23">
        <v>2.2799999999999998</v>
      </c>
      <c r="O23">
        <v>2.3E-2</v>
      </c>
      <c r="P23">
        <v>4.88</v>
      </c>
      <c r="Q23">
        <v>0</v>
      </c>
      <c r="R23">
        <v>0.86</v>
      </c>
      <c r="S23">
        <v>0.39</v>
      </c>
      <c r="T23">
        <v>3.45</v>
      </c>
      <c r="U23">
        <v>1E-3</v>
      </c>
      <c r="V23">
        <v>2.5299999999999998</v>
      </c>
      <c r="W23">
        <v>1.0999999999999999E-2</v>
      </c>
    </row>
    <row r="24" spans="2:23" x14ac:dyDescent="0.3">
      <c r="C24" t="s">
        <v>49</v>
      </c>
      <c r="D24">
        <v>-0.02</v>
      </c>
      <c r="E24">
        <v>0.40400000000000003</v>
      </c>
      <c r="F24">
        <v>-7.0000000000000007E-2</v>
      </c>
      <c r="G24">
        <v>1.0999999999999999E-2</v>
      </c>
      <c r="H24">
        <v>-0.06</v>
      </c>
      <c r="I24">
        <v>3.4000000000000002E-2</v>
      </c>
      <c r="J24">
        <v>-0.04</v>
      </c>
      <c r="K24">
        <v>0.2</v>
      </c>
      <c r="L24">
        <v>1.23</v>
      </c>
      <c r="M24">
        <v>0.218</v>
      </c>
      <c r="N24">
        <v>0.98</v>
      </c>
      <c r="O24">
        <v>0.32600000000000001</v>
      </c>
      <c r="P24">
        <v>0.38</v>
      </c>
      <c r="Q24">
        <v>0.70599999999999996</v>
      </c>
      <c r="R24">
        <v>-0.21</v>
      </c>
      <c r="S24">
        <v>0.83299999999999996</v>
      </c>
      <c r="T24">
        <v>-0.81</v>
      </c>
      <c r="U24">
        <v>0.42099999999999999</v>
      </c>
      <c r="V24">
        <v>-0.57999999999999996</v>
      </c>
      <c r="W24">
        <v>0.56200000000000006</v>
      </c>
    </row>
    <row r="25" spans="2:23" x14ac:dyDescent="0.3">
      <c r="C25" t="s">
        <v>50</v>
      </c>
      <c r="D25">
        <v>0.18</v>
      </c>
      <c r="E25">
        <v>0</v>
      </c>
      <c r="F25">
        <v>0.09</v>
      </c>
      <c r="G25">
        <v>0</v>
      </c>
      <c r="H25">
        <v>0.19</v>
      </c>
      <c r="I25">
        <v>0</v>
      </c>
      <c r="J25">
        <v>0.04</v>
      </c>
      <c r="K25">
        <v>0.109</v>
      </c>
      <c r="L25">
        <v>2.44</v>
      </c>
      <c r="M25">
        <v>1.4999999999999999E-2</v>
      </c>
      <c r="N25">
        <v>-0.27</v>
      </c>
      <c r="O25">
        <v>0.78700000000000003</v>
      </c>
      <c r="P25">
        <v>3.62</v>
      </c>
      <c r="Q25">
        <v>0</v>
      </c>
      <c r="R25">
        <v>-2.62</v>
      </c>
      <c r="S25">
        <v>8.9999999999999993E-3</v>
      </c>
      <c r="T25">
        <v>1.26</v>
      </c>
      <c r="U25">
        <v>0.20799999999999999</v>
      </c>
      <c r="V25">
        <v>3.76</v>
      </c>
      <c r="W25">
        <v>0</v>
      </c>
    </row>
    <row r="26" spans="2:23" x14ac:dyDescent="0.3">
      <c r="C26" t="s">
        <v>51</v>
      </c>
      <c r="D26">
        <v>0.17</v>
      </c>
      <c r="F26">
        <v>0.11</v>
      </c>
      <c r="H26">
        <v>0.15</v>
      </c>
      <c r="J26">
        <v>0.05</v>
      </c>
      <c r="L26">
        <v>1.66</v>
      </c>
      <c r="M26">
        <v>9.6000000000000002E-2</v>
      </c>
      <c r="N26">
        <v>0.54</v>
      </c>
      <c r="O26">
        <v>0.58899999999999997</v>
      </c>
      <c r="P26">
        <v>3.19</v>
      </c>
      <c r="Q26">
        <v>1E-3</v>
      </c>
      <c r="R26">
        <v>-1.07</v>
      </c>
      <c r="S26">
        <v>0.28699999999999998</v>
      </c>
      <c r="T26">
        <v>1.57</v>
      </c>
      <c r="U26">
        <v>0.11600000000000001</v>
      </c>
      <c r="V26">
        <v>2.56</v>
      </c>
      <c r="W26">
        <v>0.01</v>
      </c>
    </row>
    <row r="28" spans="2:23" x14ac:dyDescent="0.3">
      <c r="C28" t="s">
        <v>52</v>
      </c>
      <c r="D28">
        <v>1501</v>
      </c>
      <c r="F28">
        <v>1457</v>
      </c>
      <c r="H28">
        <v>1298</v>
      </c>
      <c r="J28">
        <v>1274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E84E5-0F14-4690-B4B5-5DB5FFFAC768}">
  <dimension ref="A1:W37"/>
  <sheetViews>
    <sheetView workbookViewId="0">
      <selection activeCell="F41" sqref="F41"/>
    </sheetView>
  </sheetViews>
  <sheetFormatPr defaultRowHeight="14.4" x14ac:dyDescent="0.3"/>
  <cols>
    <col min="3" max="3" width="40.109375" bestFit="1" customWidth="1"/>
  </cols>
  <sheetData>
    <row r="1" spans="1:23" s="1" customFormat="1" x14ac:dyDescent="0.3">
      <c r="A1" s="1" t="s">
        <v>53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</row>
    <row r="2" spans="1:23" x14ac:dyDescent="0.3">
      <c r="A2" t="s">
        <v>83</v>
      </c>
      <c r="B2" t="s">
        <v>22</v>
      </c>
      <c r="C2" t="s">
        <v>23</v>
      </c>
      <c r="D2">
        <v>-0.05</v>
      </c>
      <c r="E2">
        <v>0.75700000000000001</v>
      </c>
      <c r="F2">
        <v>0.03</v>
      </c>
      <c r="G2">
        <v>0.82699999999999996</v>
      </c>
      <c r="H2">
        <v>0.13</v>
      </c>
      <c r="I2">
        <v>0.34399999999999997</v>
      </c>
      <c r="J2">
        <v>0.13</v>
      </c>
      <c r="K2">
        <v>0.22600000000000001</v>
      </c>
      <c r="L2">
        <v>-0.38</v>
      </c>
      <c r="M2">
        <v>0.70699999999999996</v>
      </c>
      <c r="N2">
        <v>-0.86</v>
      </c>
      <c r="O2">
        <v>0.39100000000000001</v>
      </c>
      <c r="P2">
        <v>-0.93</v>
      </c>
      <c r="Q2">
        <v>0.35399999999999998</v>
      </c>
      <c r="R2">
        <v>-0.56000000000000005</v>
      </c>
      <c r="S2">
        <v>0.57599999999999996</v>
      </c>
      <c r="T2">
        <v>-0.61</v>
      </c>
      <c r="U2">
        <v>0.54300000000000004</v>
      </c>
      <c r="V2">
        <v>0.03</v>
      </c>
      <c r="W2">
        <v>0.97299999999999998</v>
      </c>
    </row>
    <row r="3" spans="1:23" x14ac:dyDescent="0.3">
      <c r="A3" t="s">
        <v>71</v>
      </c>
      <c r="B3" t="s">
        <v>22</v>
      </c>
      <c r="C3" t="s">
        <v>24</v>
      </c>
      <c r="D3">
        <v>-0.01</v>
      </c>
      <c r="E3">
        <v>0.97</v>
      </c>
      <c r="F3">
        <v>0.05</v>
      </c>
      <c r="G3">
        <v>0.69899999999999995</v>
      </c>
      <c r="H3">
        <v>-0.34</v>
      </c>
      <c r="I3">
        <v>1.2E-2</v>
      </c>
      <c r="J3">
        <v>-0.03</v>
      </c>
      <c r="K3">
        <v>0.79100000000000004</v>
      </c>
      <c r="L3">
        <v>-0.26</v>
      </c>
      <c r="M3">
        <v>0.79800000000000004</v>
      </c>
      <c r="N3">
        <v>1.58</v>
      </c>
      <c r="O3">
        <v>0.115</v>
      </c>
      <c r="P3">
        <v>0.11</v>
      </c>
      <c r="Q3">
        <v>0.91600000000000004</v>
      </c>
      <c r="R3">
        <v>2.15</v>
      </c>
      <c r="S3">
        <v>3.1E-2</v>
      </c>
      <c r="T3">
        <v>0.46</v>
      </c>
      <c r="U3">
        <v>0.64200000000000002</v>
      </c>
      <c r="V3">
        <v>-1.87</v>
      </c>
      <c r="W3">
        <v>6.0999999999999999E-2</v>
      </c>
    </row>
    <row r="4" spans="1:23" x14ac:dyDescent="0.3">
      <c r="A4" t="s">
        <v>84</v>
      </c>
      <c r="B4" t="s">
        <v>22</v>
      </c>
      <c r="C4" t="s">
        <v>25</v>
      </c>
      <c r="D4">
        <v>0.23</v>
      </c>
      <c r="E4">
        <v>0.126</v>
      </c>
      <c r="F4">
        <v>0.1</v>
      </c>
      <c r="G4">
        <v>0.40799999999999997</v>
      </c>
      <c r="H4">
        <v>7.0000000000000007E-2</v>
      </c>
      <c r="I4">
        <v>0.624</v>
      </c>
      <c r="J4">
        <v>-0.05</v>
      </c>
      <c r="K4">
        <v>0.628</v>
      </c>
      <c r="L4">
        <v>0.71</v>
      </c>
      <c r="M4">
        <v>0.47899999999999998</v>
      </c>
      <c r="N4">
        <v>0.83</v>
      </c>
      <c r="O4">
        <v>0.40699999999999997</v>
      </c>
      <c r="P4">
        <v>1.55</v>
      </c>
      <c r="Q4">
        <v>0.121</v>
      </c>
      <c r="R4">
        <v>0.18</v>
      </c>
      <c r="S4">
        <v>0.85799999999999998</v>
      </c>
      <c r="T4">
        <v>0.94</v>
      </c>
      <c r="U4">
        <v>0.34499999999999997</v>
      </c>
      <c r="V4">
        <v>0.68</v>
      </c>
      <c r="W4">
        <v>0.497</v>
      </c>
    </row>
    <row r="5" spans="1:23" x14ac:dyDescent="0.3">
      <c r="B5" t="s">
        <v>22</v>
      </c>
      <c r="C5" t="s">
        <v>26</v>
      </c>
      <c r="D5">
        <v>-0.08</v>
      </c>
      <c r="E5">
        <v>0.63</v>
      </c>
      <c r="F5">
        <v>-0.18</v>
      </c>
      <c r="G5">
        <v>0.14000000000000001</v>
      </c>
      <c r="H5">
        <v>-0.23</v>
      </c>
      <c r="I5">
        <v>9.9000000000000005E-2</v>
      </c>
      <c r="J5">
        <v>-7.0000000000000007E-2</v>
      </c>
      <c r="K5">
        <v>0.46400000000000002</v>
      </c>
      <c r="L5">
        <v>0.49</v>
      </c>
      <c r="M5">
        <v>0.627</v>
      </c>
      <c r="N5">
        <v>0.71</v>
      </c>
      <c r="O5">
        <v>0.47699999999999998</v>
      </c>
      <c r="P5">
        <v>-0.02</v>
      </c>
      <c r="Q5">
        <v>0.98399999999999999</v>
      </c>
      <c r="R5">
        <v>0.3</v>
      </c>
      <c r="S5">
        <v>0.76500000000000001</v>
      </c>
      <c r="T5">
        <v>-0.65</v>
      </c>
      <c r="U5">
        <v>0.51600000000000001</v>
      </c>
      <c r="V5">
        <v>-0.9</v>
      </c>
      <c r="W5">
        <v>0.36599999999999999</v>
      </c>
    </row>
    <row r="6" spans="1:23" x14ac:dyDescent="0.3">
      <c r="B6" t="s">
        <v>22</v>
      </c>
      <c r="C6" t="s">
        <v>27</v>
      </c>
      <c r="D6">
        <v>0</v>
      </c>
      <c r="E6">
        <v>0.98699999999999999</v>
      </c>
      <c r="F6">
        <v>-0.06</v>
      </c>
      <c r="G6">
        <v>0.629</v>
      </c>
      <c r="H6">
        <v>0.23</v>
      </c>
      <c r="I6">
        <v>9.0999999999999998E-2</v>
      </c>
      <c r="J6" s="1">
        <v>0.28000000000000003</v>
      </c>
      <c r="K6">
        <v>5.0000000000000001E-3</v>
      </c>
      <c r="L6">
        <v>0.31</v>
      </c>
      <c r="M6">
        <v>0.755</v>
      </c>
      <c r="N6">
        <v>-1.1200000000000001</v>
      </c>
      <c r="O6">
        <v>0.26100000000000001</v>
      </c>
      <c r="P6">
        <v>-1.54</v>
      </c>
      <c r="Q6">
        <v>0.123</v>
      </c>
      <c r="R6">
        <v>-1.59</v>
      </c>
      <c r="S6">
        <v>0.113</v>
      </c>
      <c r="T6">
        <v>-2.16</v>
      </c>
      <c r="U6">
        <v>0.03</v>
      </c>
      <c r="V6">
        <v>-0.3</v>
      </c>
      <c r="W6">
        <v>0.76500000000000001</v>
      </c>
    </row>
    <row r="7" spans="1:23" x14ac:dyDescent="0.3">
      <c r="B7" t="s">
        <v>28</v>
      </c>
      <c r="C7" t="s">
        <v>29</v>
      </c>
      <c r="D7">
        <v>0</v>
      </c>
      <c r="E7">
        <v>1</v>
      </c>
      <c r="F7">
        <v>-0.06</v>
      </c>
      <c r="G7">
        <v>0.6</v>
      </c>
      <c r="H7" s="1">
        <v>0.46</v>
      </c>
      <c r="I7">
        <v>0</v>
      </c>
      <c r="J7" s="1">
        <v>0.28000000000000003</v>
      </c>
      <c r="K7">
        <v>3.0000000000000001E-3</v>
      </c>
      <c r="L7">
        <v>0.32</v>
      </c>
      <c r="M7">
        <v>0.75</v>
      </c>
      <c r="N7">
        <v>-2.44</v>
      </c>
      <c r="O7">
        <v>1.4999999999999999E-2</v>
      </c>
      <c r="P7">
        <v>-1.59</v>
      </c>
      <c r="Q7">
        <v>0.111</v>
      </c>
      <c r="R7">
        <v>-3.13</v>
      </c>
      <c r="S7">
        <v>2E-3</v>
      </c>
      <c r="T7">
        <v>-2.2999999999999998</v>
      </c>
      <c r="U7">
        <v>2.1999999999999999E-2</v>
      </c>
      <c r="V7">
        <v>1.25</v>
      </c>
      <c r="W7">
        <v>0.21099999999999999</v>
      </c>
    </row>
    <row r="8" spans="1:23" x14ac:dyDescent="0.3">
      <c r="B8" t="s">
        <v>28</v>
      </c>
      <c r="C8" t="s">
        <v>30</v>
      </c>
      <c r="D8">
        <v>-0.06</v>
      </c>
      <c r="E8">
        <v>0.67800000000000005</v>
      </c>
      <c r="F8">
        <v>-0.12</v>
      </c>
      <c r="G8">
        <v>0.29799999999999999</v>
      </c>
      <c r="H8">
        <v>0.16</v>
      </c>
      <c r="I8">
        <v>0.23599999999999999</v>
      </c>
      <c r="J8">
        <v>0.05</v>
      </c>
      <c r="K8">
        <v>0.61699999999999999</v>
      </c>
      <c r="L8">
        <v>0.31</v>
      </c>
      <c r="M8">
        <v>0.76</v>
      </c>
      <c r="N8">
        <v>-1.0900000000000001</v>
      </c>
      <c r="O8">
        <v>0.27600000000000002</v>
      </c>
      <c r="P8">
        <v>-0.62</v>
      </c>
      <c r="Q8">
        <v>0.53800000000000003</v>
      </c>
      <c r="R8">
        <v>-1.57</v>
      </c>
      <c r="S8">
        <v>0.11600000000000001</v>
      </c>
      <c r="T8">
        <v>-1.1200000000000001</v>
      </c>
      <c r="U8">
        <v>0.26300000000000001</v>
      </c>
      <c r="V8">
        <v>0.66</v>
      </c>
      <c r="W8">
        <v>0.50800000000000001</v>
      </c>
    </row>
    <row r="9" spans="1:23" x14ac:dyDescent="0.3">
      <c r="B9" t="s">
        <v>28</v>
      </c>
      <c r="C9" t="s">
        <v>31</v>
      </c>
      <c r="D9">
        <v>0.1</v>
      </c>
      <c r="E9">
        <v>0.51500000000000001</v>
      </c>
      <c r="F9">
        <v>-0.01</v>
      </c>
      <c r="G9">
        <v>0.91200000000000003</v>
      </c>
      <c r="H9" s="1">
        <v>0.46</v>
      </c>
      <c r="I9">
        <v>0</v>
      </c>
      <c r="J9">
        <v>0.15</v>
      </c>
      <c r="K9">
        <v>0.124</v>
      </c>
      <c r="L9">
        <v>0.57999999999999996</v>
      </c>
      <c r="M9">
        <v>0.56200000000000006</v>
      </c>
      <c r="N9">
        <v>-1.94</v>
      </c>
      <c r="O9">
        <v>5.1999999999999998E-2</v>
      </c>
      <c r="P9">
        <v>-0.28000000000000003</v>
      </c>
      <c r="Q9">
        <v>0.78</v>
      </c>
      <c r="R9">
        <v>-2.85</v>
      </c>
      <c r="S9">
        <v>4.0000000000000001E-3</v>
      </c>
      <c r="T9">
        <v>-1.06</v>
      </c>
      <c r="U9">
        <v>0.28699999999999998</v>
      </c>
      <c r="V9">
        <v>2.08</v>
      </c>
      <c r="W9">
        <v>3.6999999999999998E-2</v>
      </c>
    </row>
    <row r="10" spans="1:23" x14ac:dyDescent="0.3">
      <c r="B10" t="s">
        <v>32</v>
      </c>
      <c r="C10" t="s">
        <v>33</v>
      </c>
      <c r="D10">
        <v>-0.04</v>
      </c>
      <c r="E10">
        <v>0.81599999999999995</v>
      </c>
      <c r="F10">
        <v>7.0000000000000007E-2</v>
      </c>
      <c r="G10">
        <v>0.55400000000000005</v>
      </c>
      <c r="H10" s="1">
        <v>0.38</v>
      </c>
      <c r="I10">
        <v>3.0000000000000001E-3</v>
      </c>
      <c r="J10" s="1">
        <v>0.2</v>
      </c>
      <c r="K10">
        <v>4.2999999999999997E-2</v>
      </c>
      <c r="L10">
        <v>-0.54</v>
      </c>
      <c r="M10">
        <v>0.58699999999999997</v>
      </c>
      <c r="N10">
        <v>-2.13</v>
      </c>
      <c r="O10">
        <v>3.3000000000000002E-2</v>
      </c>
      <c r="P10">
        <v>-1.28</v>
      </c>
      <c r="Q10">
        <v>0.19900000000000001</v>
      </c>
      <c r="R10">
        <v>-1.84</v>
      </c>
      <c r="S10">
        <v>6.6000000000000003E-2</v>
      </c>
      <c r="T10">
        <v>-0.84</v>
      </c>
      <c r="U10">
        <v>0.40200000000000002</v>
      </c>
      <c r="V10">
        <v>1.21</v>
      </c>
      <c r="W10">
        <v>0.22800000000000001</v>
      </c>
    </row>
    <row r="11" spans="1:23" x14ac:dyDescent="0.3">
      <c r="B11" t="s">
        <v>32</v>
      </c>
      <c r="C11" t="s">
        <v>34</v>
      </c>
      <c r="D11">
        <v>0.04</v>
      </c>
      <c r="E11">
        <v>0.77</v>
      </c>
      <c r="F11">
        <v>-0.06</v>
      </c>
      <c r="G11">
        <v>0.60199999999999998</v>
      </c>
      <c r="H11">
        <v>0.08</v>
      </c>
      <c r="I11">
        <v>0.56599999999999995</v>
      </c>
      <c r="J11">
        <v>0.09</v>
      </c>
      <c r="K11">
        <v>0.38</v>
      </c>
      <c r="L11">
        <v>0.55000000000000004</v>
      </c>
      <c r="M11">
        <v>0.58299999999999996</v>
      </c>
      <c r="N11">
        <v>-0.16</v>
      </c>
      <c r="O11">
        <v>0.871</v>
      </c>
      <c r="P11">
        <v>-0.23</v>
      </c>
      <c r="Q11">
        <v>0.81799999999999995</v>
      </c>
      <c r="R11">
        <v>-0.77</v>
      </c>
      <c r="S11">
        <v>0.44</v>
      </c>
      <c r="T11">
        <v>-0.96</v>
      </c>
      <c r="U11">
        <v>0.33700000000000002</v>
      </c>
      <c r="V11">
        <v>-0.05</v>
      </c>
      <c r="W11">
        <v>0.95899999999999996</v>
      </c>
    </row>
    <row r="12" spans="1:23" x14ac:dyDescent="0.3">
      <c r="B12" t="s">
        <v>32</v>
      </c>
      <c r="C12" t="s">
        <v>35</v>
      </c>
      <c r="D12">
        <v>-0.1</v>
      </c>
      <c r="E12">
        <v>0.52200000000000002</v>
      </c>
      <c r="F12">
        <v>-0.12</v>
      </c>
      <c r="G12">
        <v>0.318</v>
      </c>
      <c r="H12">
        <v>0.18</v>
      </c>
      <c r="I12">
        <v>0.17399999999999999</v>
      </c>
      <c r="J12">
        <v>-0.05</v>
      </c>
      <c r="K12">
        <v>0.64400000000000002</v>
      </c>
      <c r="L12">
        <v>0.1</v>
      </c>
      <c r="M12">
        <v>0.91900000000000004</v>
      </c>
      <c r="N12">
        <v>-1.38</v>
      </c>
      <c r="O12">
        <v>0.16900000000000001</v>
      </c>
      <c r="P12">
        <v>-0.28999999999999998</v>
      </c>
      <c r="Q12">
        <v>0.77300000000000002</v>
      </c>
      <c r="R12">
        <v>-1.68</v>
      </c>
      <c r="S12">
        <v>9.2999999999999999E-2</v>
      </c>
      <c r="T12">
        <v>-0.47</v>
      </c>
      <c r="U12">
        <v>0.63700000000000001</v>
      </c>
      <c r="V12">
        <v>1.37</v>
      </c>
      <c r="W12">
        <v>0.17100000000000001</v>
      </c>
    </row>
    <row r="13" spans="1:23" x14ac:dyDescent="0.3">
      <c r="B13" t="s">
        <v>32</v>
      </c>
      <c r="C13" t="s">
        <v>36</v>
      </c>
      <c r="D13">
        <v>0.25</v>
      </c>
      <c r="E13">
        <v>9.8000000000000004E-2</v>
      </c>
      <c r="F13">
        <v>-0.11</v>
      </c>
      <c r="G13">
        <v>0.33100000000000002</v>
      </c>
      <c r="H13">
        <v>-7.0000000000000007E-2</v>
      </c>
      <c r="I13">
        <v>0.61899999999999999</v>
      </c>
      <c r="J13">
        <v>-0.15</v>
      </c>
      <c r="K13">
        <v>0.11899999999999999</v>
      </c>
      <c r="L13">
        <v>1.9</v>
      </c>
      <c r="M13">
        <v>5.7000000000000002E-2</v>
      </c>
      <c r="N13">
        <v>1.57</v>
      </c>
      <c r="O13">
        <v>0.11600000000000001</v>
      </c>
      <c r="P13">
        <v>2.23</v>
      </c>
      <c r="Q13">
        <v>2.5999999999999999E-2</v>
      </c>
      <c r="R13">
        <v>-0.27</v>
      </c>
      <c r="S13">
        <v>0.78700000000000003</v>
      </c>
      <c r="T13">
        <v>0.25</v>
      </c>
      <c r="U13">
        <v>0.80600000000000005</v>
      </c>
      <c r="V13">
        <v>0.52</v>
      </c>
      <c r="W13">
        <v>0.60499999999999998</v>
      </c>
    </row>
    <row r="14" spans="1:23" x14ac:dyDescent="0.3">
      <c r="B14" t="s">
        <v>32</v>
      </c>
      <c r="C14" t="s">
        <v>37</v>
      </c>
      <c r="D14">
        <v>-0.12</v>
      </c>
      <c r="E14">
        <v>0.44500000000000001</v>
      </c>
      <c r="F14">
        <v>0</v>
      </c>
      <c r="G14">
        <v>0.98199999999999998</v>
      </c>
      <c r="H14">
        <v>0.1</v>
      </c>
      <c r="I14">
        <v>0.47</v>
      </c>
      <c r="J14">
        <v>0.03</v>
      </c>
      <c r="K14">
        <v>0.75800000000000001</v>
      </c>
      <c r="L14">
        <v>-0.59</v>
      </c>
      <c r="M14">
        <v>0.55600000000000005</v>
      </c>
      <c r="N14">
        <v>-1.05</v>
      </c>
      <c r="O14">
        <v>0.29499999999999998</v>
      </c>
      <c r="P14">
        <v>-0.81</v>
      </c>
      <c r="Q14">
        <v>0.42</v>
      </c>
      <c r="R14">
        <v>-0.55000000000000004</v>
      </c>
      <c r="S14">
        <v>0.57899999999999996</v>
      </c>
      <c r="T14">
        <v>-0.21</v>
      </c>
      <c r="U14">
        <v>0.83199999999999996</v>
      </c>
      <c r="V14">
        <v>0.4</v>
      </c>
      <c r="W14">
        <v>0.68799999999999994</v>
      </c>
    </row>
    <row r="15" spans="1:23" x14ac:dyDescent="0.3">
      <c r="B15" t="s">
        <v>38</v>
      </c>
      <c r="C15" t="s">
        <v>39</v>
      </c>
      <c r="D15">
        <v>-0.01</v>
      </c>
      <c r="E15">
        <v>0.93300000000000005</v>
      </c>
      <c r="F15">
        <v>-0.06</v>
      </c>
      <c r="G15">
        <v>0.58599999999999997</v>
      </c>
      <c r="H15">
        <v>0.18</v>
      </c>
      <c r="I15">
        <v>0.19</v>
      </c>
      <c r="J15">
        <v>-7.0000000000000007E-2</v>
      </c>
      <c r="K15">
        <v>0.47499999999999998</v>
      </c>
      <c r="L15">
        <v>0.26</v>
      </c>
      <c r="M15">
        <v>0.79100000000000004</v>
      </c>
      <c r="N15">
        <v>-0.93</v>
      </c>
      <c r="O15">
        <v>0.35399999999999998</v>
      </c>
      <c r="P15">
        <v>0.31</v>
      </c>
      <c r="Q15">
        <v>0.755</v>
      </c>
      <c r="R15">
        <v>-1.34</v>
      </c>
      <c r="S15">
        <v>0.18</v>
      </c>
      <c r="T15">
        <v>0.04</v>
      </c>
      <c r="U15">
        <v>0.97099999999999997</v>
      </c>
      <c r="V15">
        <v>1.48</v>
      </c>
      <c r="W15">
        <v>0.14000000000000001</v>
      </c>
    </row>
    <row r="16" spans="1:23" x14ac:dyDescent="0.3">
      <c r="B16" t="s">
        <v>40</v>
      </c>
      <c r="C16" t="s">
        <v>41</v>
      </c>
      <c r="D16">
        <v>0.09</v>
      </c>
      <c r="E16">
        <v>0.54900000000000004</v>
      </c>
      <c r="F16">
        <v>-0.03</v>
      </c>
      <c r="G16">
        <v>0.82499999999999996</v>
      </c>
      <c r="H16">
        <v>0.15</v>
      </c>
      <c r="I16">
        <v>0.26500000000000001</v>
      </c>
      <c r="J16">
        <v>0.08</v>
      </c>
      <c r="K16">
        <v>0.43</v>
      </c>
      <c r="L16">
        <v>0.61</v>
      </c>
      <c r="M16">
        <v>0.54400000000000004</v>
      </c>
      <c r="N16">
        <v>-0.28999999999999998</v>
      </c>
      <c r="O16">
        <v>0.77500000000000002</v>
      </c>
      <c r="P16">
        <v>0.09</v>
      </c>
      <c r="Q16">
        <v>0.93200000000000005</v>
      </c>
      <c r="R16">
        <v>-0.98</v>
      </c>
      <c r="S16">
        <v>0.32500000000000001</v>
      </c>
      <c r="T16">
        <v>-0.67</v>
      </c>
      <c r="U16">
        <v>0.502</v>
      </c>
      <c r="V16">
        <v>0.45</v>
      </c>
      <c r="W16">
        <v>0.65500000000000003</v>
      </c>
    </row>
    <row r="17" spans="2:23" x14ac:dyDescent="0.3">
      <c r="B17" t="s">
        <v>40</v>
      </c>
      <c r="C17" t="s">
        <v>42</v>
      </c>
      <c r="D17">
        <v>7.0000000000000007E-2</v>
      </c>
      <c r="E17">
        <v>0.65700000000000003</v>
      </c>
      <c r="F17">
        <v>-0.03</v>
      </c>
      <c r="G17">
        <v>0.82</v>
      </c>
      <c r="H17">
        <v>0.04</v>
      </c>
      <c r="I17">
        <v>0.77300000000000002</v>
      </c>
      <c r="J17">
        <v>0.04</v>
      </c>
      <c r="K17">
        <v>0.70799999999999996</v>
      </c>
      <c r="L17">
        <v>0.49</v>
      </c>
      <c r="M17">
        <v>0.626</v>
      </c>
      <c r="N17">
        <v>0.14000000000000001</v>
      </c>
      <c r="O17">
        <v>0.88800000000000001</v>
      </c>
      <c r="P17">
        <v>0.17</v>
      </c>
      <c r="Q17">
        <v>0.86499999999999999</v>
      </c>
      <c r="R17">
        <v>-0.37</v>
      </c>
      <c r="S17">
        <v>0.71499999999999997</v>
      </c>
      <c r="T17">
        <v>-0.41</v>
      </c>
      <c r="U17">
        <v>0.67900000000000005</v>
      </c>
      <c r="V17">
        <v>0.01</v>
      </c>
      <c r="W17">
        <v>0.98899999999999999</v>
      </c>
    </row>
    <row r="18" spans="2:23" x14ac:dyDescent="0.3">
      <c r="B18" t="s">
        <v>40</v>
      </c>
      <c r="C18" t="s">
        <v>43</v>
      </c>
      <c r="D18">
        <v>0.01</v>
      </c>
      <c r="E18">
        <v>0.92900000000000005</v>
      </c>
      <c r="F18">
        <v>-0.12</v>
      </c>
      <c r="G18">
        <v>0.308</v>
      </c>
      <c r="H18">
        <v>-0.27</v>
      </c>
      <c r="I18">
        <v>3.9E-2</v>
      </c>
      <c r="J18">
        <v>0.09</v>
      </c>
      <c r="K18">
        <v>0.38400000000000001</v>
      </c>
      <c r="L18">
        <v>0.69</v>
      </c>
      <c r="M18">
        <v>0.49</v>
      </c>
      <c r="N18">
        <v>1.44</v>
      </c>
      <c r="O18">
        <v>0.151</v>
      </c>
      <c r="P18">
        <v>-0.39</v>
      </c>
      <c r="Q18">
        <v>0.69399999999999995</v>
      </c>
      <c r="R18">
        <v>0.89</v>
      </c>
      <c r="S18">
        <v>0.373</v>
      </c>
      <c r="T18">
        <v>-1.34</v>
      </c>
      <c r="U18">
        <v>0.18099999999999999</v>
      </c>
      <c r="V18">
        <v>-2.19</v>
      </c>
      <c r="W18">
        <v>2.9000000000000001E-2</v>
      </c>
    </row>
    <row r="19" spans="2:23" x14ac:dyDescent="0.3">
      <c r="C19" t="s">
        <v>44</v>
      </c>
      <c r="D19">
        <v>7.0000000000000007E-2</v>
      </c>
      <c r="F19">
        <v>7.0000000000000007E-2</v>
      </c>
      <c r="H19">
        <v>0.21</v>
      </c>
      <c r="J19">
        <v>0.11</v>
      </c>
      <c r="L19">
        <v>0</v>
      </c>
      <c r="M19">
        <v>1</v>
      </c>
      <c r="N19">
        <v>-0.7</v>
      </c>
      <c r="O19">
        <v>0.48499999999999999</v>
      </c>
      <c r="P19">
        <v>-0.22</v>
      </c>
      <c r="Q19">
        <v>0.82499999999999996</v>
      </c>
      <c r="R19">
        <v>-0.8</v>
      </c>
      <c r="S19">
        <v>0.42599999999999999</v>
      </c>
      <c r="T19">
        <v>-0.26</v>
      </c>
      <c r="U19">
        <v>0.79300000000000004</v>
      </c>
      <c r="V19">
        <v>0.62</v>
      </c>
      <c r="W19">
        <v>0.53800000000000003</v>
      </c>
    </row>
    <row r="20" spans="2:23" x14ac:dyDescent="0.3">
      <c r="C20" t="s">
        <v>45</v>
      </c>
    </row>
    <row r="21" spans="2:23" x14ac:dyDescent="0.3">
      <c r="C21" t="s">
        <v>46</v>
      </c>
      <c r="D21">
        <v>0.05</v>
      </c>
      <c r="E21">
        <v>0.73099999999999998</v>
      </c>
      <c r="F21">
        <v>0.06</v>
      </c>
      <c r="G21">
        <v>0.62</v>
      </c>
      <c r="H21">
        <v>-0.1</v>
      </c>
      <c r="I21">
        <v>0.434</v>
      </c>
      <c r="J21">
        <v>-0.03</v>
      </c>
      <c r="K21">
        <v>0.78300000000000003</v>
      </c>
      <c r="L21">
        <v>-0.03</v>
      </c>
      <c r="M21">
        <v>0.97599999999999998</v>
      </c>
      <c r="N21">
        <v>0.77</v>
      </c>
      <c r="O21">
        <v>0.441</v>
      </c>
      <c r="P21">
        <v>0.44</v>
      </c>
      <c r="Q21">
        <v>0.66300000000000003</v>
      </c>
      <c r="R21">
        <v>0.91</v>
      </c>
      <c r="S21">
        <v>0.36199999999999999</v>
      </c>
      <c r="T21">
        <v>0.56000000000000005</v>
      </c>
      <c r="U21">
        <v>0.57799999999999996</v>
      </c>
      <c r="V21">
        <v>-0.47</v>
      </c>
      <c r="W21">
        <v>0.63900000000000001</v>
      </c>
    </row>
    <row r="22" spans="2:23" x14ac:dyDescent="0.3">
      <c r="C22" t="s">
        <v>47</v>
      </c>
      <c r="D22">
        <v>-0.01</v>
      </c>
      <c r="E22">
        <v>0.97199999999999998</v>
      </c>
      <c r="F22">
        <v>-0.09</v>
      </c>
      <c r="G22">
        <v>0.47</v>
      </c>
      <c r="H22">
        <v>0.5</v>
      </c>
      <c r="I22">
        <v>0</v>
      </c>
      <c r="J22">
        <v>0.27</v>
      </c>
      <c r="K22">
        <v>5.0000000000000001E-3</v>
      </c>
      <c r="L22">
        <v>0.41</v>
      </c>
      <c r="M22">
        <v>0.68100000000000005</v>
      </c>
      <c r="N22">
        <v>-2.69</v>
      </c>
      <c r="O22">
        <v>7.0000000000000001E-3</v>
      </c>
      <c r="P22">
        <v>-1.56</v>
      </c>
      <c r="Q22">
        <v>0.11899999999999999</v>
      </c>
      <c r="R22">
        <v>-3.51</v>
      </c>
      <c r="S22">
        <v>0</v>
      </c>
      <c r="T22">
        <v>-2.37</v>
      </c>
      <c r="U22">
        <v>1.7999999999999999E-2</v>
      </c>
      <c r="V22">
        <v>1.59</v>
      </c>
      <c r="W22">
        <v>0.111</v>
      </c>
    </row>
    <row r="23" spans="2:23" x14ac:dyDescent="0.3">
      <c r="C23" t="s">
        <v>48</v>
      </c>
      <c r="D23">
        <v>-0.04</v>
      </c>
      <c r="E23">
        <v>0.78</v>
      </c>
      <c r="F23">
        <v>-0.01</v>
      </c>
      <c r="G23">
        <v>0.92400000000000004</v>
      </c>
      <c r="H23">
        <v>0.45</v>
      </c>
      <c r="I23">
        <v>0</v>
      </c>
      <c r="J23">
        <v>0.18</v>
      </c>
      <c r="K23">
        <v>5.8999999999999997E-2</v>
      </c>
      <c r="L23">
        <v>-0.16</v>
      </c>
      <c r="M23">
        <v>0.872</v>
      </c>
      <c r="N23">
        <v>-2.57</v>
      </c>
      <c r="O23">
        <v>0.01</v>
      </c>
      <c r="P23">
        <v>-1.25</v>
      </c>
      <c r="Q23">
        <v>0.21199999999999999</v>
      </c>
      <c r="R23">
        <v>-2.76</v>
      </c>
      <c r="S23">
        <v>6.0000000000000001E-3</v>
      </c>
      <c r="T23">
        <v>-1.28</v>
      </c>
      <c r="U23">
        <v>0.20200000000000001</v>
      </c>
      <c r="V23">
        <v>1.79</v>
      </c>
      <c r="W23">
        <v>7.3999999999999996E-2</v>
      </c>
    </row>
    <row r="24" spans="2:23" x14ac:dyDescent="0.3">
      <c r="C24" t="s">
        <v>49</v>
      </c>
      <c r="D24">
        <v>-0.01</v>
      </c>
      <c r="E24">
        <v>0.93300000000000005</v>
      </c>
      <c r="F24">
        <v>-0.06</v>
      </c>
      <c r="G24">
        <v>0.58599999999999997</v>
      </c>
      <c r="H24">
        <v>0.18</v>
      </c>
      <c r="I24">
        <v>0.18</v>
      </c>
      <c r="J24">
        <v>-7.0000000000000007E-2</v>
      </c>
      <c r="K24">
        <v>0.47499999999999998</v>
      </c>
      <c r="L24">
        <v>0.26</v>
      </c>
      <c r="M24">
        <v>0.79100000000000004</v>
      </c>
      <c r="N24">
        <v>-0.94</v>
      </c>
      <c r="O24">
        <v>0.34499999999999997</v>
      </c>
      <c r="P24">
        <v>0.31</v>
      </c>
      <c r="Q24">
        <v>0.755</v>
      </c>
      <c r="R24">
        <v>-1.36</v>
      </c>
      <c r="S24">
        <v>0.17299999999999999</v>
      </c>
      <c r="T24">
        <v>0.04</v>
      </c>
      <c r="U24">
        <v>0.97099999999999997</v>
      </c>
      <c r="V24">
        <v>1.5</v>
      </c>
      <c r="W24">
        <v>0.13300000000000001</v>
      </c>
    </row>
    <row r="25" spans="2:23" x14ac:dyDescent="0.3">
      <c r="C25" t="s">
        <v>50</v>
      </c>
      <c r="D25">
        <v>7.0000000000000007E-2</v>
      </c>
      <c r="E25">
        <v>0.66</v>
      </c>
      <c r="F25">
        <v>-0.06</v>
      </c>
      <c r="G25">
        <v>0.58899999999999997</v>
      </c>
      <c r="H25">
        <v>0.04</v>
      </c>
      <c r="I25">
        <v>0.78100000000000003</v>
      </c>
      <c r="J25">
        <v>0.09</v>
      </c>
      <c r="K25">
        <v>0.34499999999999997</v>
      </c>
      <c r="L25">
        <v>0.67</v>
      </c>
      <c r="M25">
        <v>0.5</v>
      </c>
      <c r="N25">
        <v>0.15</v>
      </c>
      <c r="O25">
        <v>0.88300000000000001</v>
      </c>
      <c r="P25">
        <v>-0.14000000000000001</v>
      </c>
      <c r="Q25">
        <v>0.89100000000000001</v>
      </c>
      <c r="R25">
        <v>-0.56000000000000005</v>
      </c>
      <c r="S25">
        <v>0.57299999999999995</v>
      </c>
      <c r="T25">
        <v>-1.02</v>
      </c>
      <c r="U25">
        <v>0.31</v>
      </c>
      <c r="V25">
        <v>-0.33</v>
      </c>
      <c r="W25">
        <v>0.74099999999999999</v>
      </c>
    </row>
    <row r="26" spans="2:23" x14ac:dyDescent="0.3">
      <c r="C26" t="s">
        <v>51</v>
      </c>
      <c r="D26">
        <v>0.04</v>
      </c>
      <c r="F26">
        <v>0.06</v>
      </c>
      <c r="H26">
        <v>0.25</v>
      </c>
      <c r="J26">
        <v>0.13</v>
      </c>
      <c r="L26">
        <v>-0.1</v>
      </c>
      <c r="M26">
        <v>0.91800000000000004</v>
      </c>
      <c r="N26">
        <v>-1.05</v>
      </c>
      <c r="O26">
        <v>0.29299999999999998</v>
      </c>
      <c r="P26">
        <v>-0.5</v>
      </c>
      <c r="Q26">
        <v>0.62</v>
      </c>
      <c r="R26">
        <v>-1.0900000000000001</v>
      </c>
      <c r="S26">
        <v>0.27700000000000002</v>
      </c>
      <c r="T26">
        <v>-0.46</v>
      </c>
      <c r="U26">
        <v>0.64600000000000002</v>
      </c>
      <c r="V26">
        <v>0.75</v>
      </c>
      <c r="W26">
        <v>0.45500000000000002</v>
      </c>
    </row>
    <row r="28" spans="2:23" x14ac:dyDescent="0.3">
      <c r="C28" t="s">
        <v>89</v>
      </c>
      <c r="D28">
        <v>45</v>
      </c>
      <c r="F28">
        <v>74</v>
      </c>
      <c r="H28">
        <v>58</v>
      </c>
      <c r="J28">
        <v>107</v>
      </c>
      <c r="L28" t="s">
        <v>92</v>
      </c>
    </row>
    <row r="29" spans="2:23" x14ac:dyDescent="0.3">
      <c r="C29" t="s">
        <v>85</v>
      </c>
      <c r="D29">
        <v>175</v>
      </c>
      <c r="F29">
        <v>197</v>
      </c>
      <c r="H29">
        <v>321</v>
      </c>
      <c r="J29">
        <v>323</v>
      </c>
    </row>
    <row r="30" spans="2:23" x14ac:dyDescent="0.3">
      <c r="C30" t="s">
        <v>70</v>
      </c>
      <c r="D30">
        <v>4</v>
      </c>
      <c r="F30">
        <v>0</v>
      </c>
      <c r="H30">
        <v>189</v>
      </c>
      <c r="J30">
        <v>128</v>
      </c>
    </row>
    <row r="31" spans="2:23" x14ac:dyDescent="0.3">
      <c r="C31" t="s">
        <v>90</v>
      </c>
      <c r="D31" s="1">
        <v>1505</v>
      </c>
      <c r="E31" s="1"/>
      <c r="F31" s="1">
        <v>1457</v>
      </c>
      <c r="G31" s="1"/>
      <c r="H31" s="1">
        <v>1487</v>
      </c>
      <c r="I31" s="1"/>
      <c r="J31" s="1">
        <v>1402</v>
      </c>
    </row>
    <row r="32" spans="2:23" x14ac:dyDescent="0.3">
      <c r="C32" t="s">
        <v>86</v>
      </c>
      <c r="D32">
        <v>1723</v>
      </c>
      <c r="F32">
        <v>1728</v>
      </c>
      <c r="H32">
        <v>1748</v>
      </c>
      <c r="J32">
        <v>1750</v>
      </c>
    </row>
    <row r="33" spans="3:10" x14ac:dyDescent="0.3">
      <c r="C33" t="s">
        <v>91</v>
      </c>
      <c r="D33" s="1">
        <v>1546</v>
      </c>
      <c r="E33" s="1"/>
      <c r="F33" s="1">
        <v>1531</v>
      </c>
      <c r="G33" s="1"/>
      <c r="H33" s="1">
        <v>1356</v>
      </c>
      <c r="I33" s="1"/>
      <c r="J33" s="1">
        <v>1381</v>
      </c>
    </row>
    <row r="35" spans="3:10" x14ac:dyDescent="0.3">
      <c r="D35">
        <f>D28+D31</f>
        <v>1550</v>
      </c>
      <c r="F35">
        <f t="shared" ref="F35:J35" si="0">F28+F31</f>
        <v>1531</v>
      </c>
      <c r="H35">
        <f t="shared" si="0"/>
        <v>1545</v>
      </c>
      <c r="J35">
        <f t="shared" si="0"/>
        <v>1509</v>
      </c>
    </row>
    <row r="37" spans="3:10" x14ac:dyDescent="0.3">
      <c r="D37">
        <f>D28+D29</f>
        <v>220</v>
      </c>
      <c r="F37">
        <f t="shared" ref="F37:J37" si="1">F28+F29</f>
        <v>271</v>
      </c>
      <c r="H37">
        <f t="shared" si="1"/>
        <v>379</v>
      </c>
      <c r="J37">
        <f t="shared" si="1"/>
        <v>430</v>
      </c>
    </row>
  </sheetData>
  <conditionalFormatting sqref="E1:E30 G1:G30">
    <cfRule type="cellIs" dxfId="17" priority="5" operator="lessThan">
      <formula>0.05</formula>
    </cfRule>
  </conditionalFormatting>
  <conditionalFormatting sqref="I1:I34 E33:E34 G33:G34">
    <cfRule type="cellIs" dxfId="16" priority="1" operator="lessThan">
      <formula>0.05</formula>
    </cfRule>
  </conditionalFormatting>
  <conditionalFormatting sqref="K1:K30 M1:M30 O1:O1048576 Q1:Q1048576 S1:S1048576 U1:U1048576 W1:W1048576 K33:K1048576 M33:M1048576 G36 I36 E38:E1048576 G38:G1048576 I38:I1048576">
    <cfRule type="cellIs" dxfId="15" priority="6" operator="lessThan">
      <formula>0.05</formula>
    </cfRule>
  </conditionalFormatting>
  <conditionalFormatting sqref="L31:L32">
    <cfRule type="cellIs" dxfId="14" priority="2" operator="lessThan">
      <formula>0.05</formula>
    </cfRule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5818E-FE3D-4619-AD23-1AE9759DC292}">
  <dimension ref="A1:AA31"/>
  <sheetViews>
    <sheetView workbookViewId="0">
      <selection activeCell="A2" sqref="A2"/>
    </sheetView>
  </sheetViews>
  <sheetFormatPr defaultRowHeight="14.4" x14ac:dyDescent="0.3"/>
  <cols>
    <col min="10" max="10" width="8.88671875" style="10"/>
    <col min="13" max="13" width="8.88671875" style="10"/>
  </cols>
  <sheetData>
    <row r="1" spans="1:27" s="1" customFormat="1" x14ac:dyDescent="0.3">
      <c r="A1" s="1" t="s">
        <v>53</v>
      </c>
      <c r="B1" s="1" t="s">
        <v>0</v>
      </c>
      <c r="C1" s="1" t="s">
        <v>1</v>
      </c>
      <c r="D1" s="1" t="s">
        <v>2</v>
      </c>
      <c r="E1" s="1" t="s">
        <v>60</v>
      </c>
      <c r="F1" s="1" t="s">
        <v>3</v>
      </c>
      <c r="G1" s="1" t="s">
        <v>4</v>
      </c>
      <c r="H1" s="1" t="s">
        <v>61</v>
      </c>
      <c r="I1" s="1" t="s">
        <v>5</v>
      </c>
      <c r="J1" s="9" t="s">
        <v>6</v>
      </c>
      <c r="K1" s="1" t="s">
        <v>62</v>
      </c>
      <c r="L1" s="1" t="s">
        <v>7</v>
      </c>
      <c r="M1" s="9" t="s">
        <v>8</v>
      </c>
      <c r="N1" s="1" t="s">
        <v>63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</row>
    <row r="2" spans="1:27" x14ac:dyDescent="0.3">
      <c r="A2" t="s">
        <v>77</v>
      </c>
      <c r="B2" t="s">
        <v>22</v>
      </c>
      <c r="C2" t="s">
        <v>23</v>
      </c>
      <c r="D2">
        <v>0.2</v>
      </c>
      <c r="E2" t="str">
        <f>IF(AND(Q2&gt;0.05,S2&gt;0.05,U2&gt;0.05),"abc",IF(AND(Q2&gt;0.05,S2&gt;0.05),"ab",IF(AND(Q2&gt;0.05,U2&gt;0.05),"ac",IF(AND(S2&gt;0.05,U2&gt;0.05),"bc",IF(Q2&gt;0.05,"a",IF(S2&gt;0.05,"b",IF(U2&gt;0.05,"c","")))))))</f>
        <v>abc</v>
      </c>
      <c r="F2">
        <v>0</v>
      </c>
      <c r="G2">
        <v>0.18</v>
      </c>
      <c r="H2" t="str">
        <f>IF(AND(Q2&gt;0.05,W2&gt;0.05,Y2&gt;0.05),"abc",IF(AND(Q2&gt;0.05,W2&gt;0.05),"ab",IF(AND(Q2&gt;0.05,Y2&gt;0.05),"ac",IF(AND(W2&gt;0.05,Y2&gt;0.05),"bc",IF(Q2&gt;0.05,"a",IF(W2&gt;0.05,"b",IF(Y2&gt;0.05,"c","")))))))</f>
        <v>abc</v>
      </c>
      <c r="I2">
        <v>0</v>
      </c>
      <c r="J2" s="10">
        <v>0.19</v>
      </c>
      <c r="K2" t="str">
        <f>IF(AND(S2&gt;0.05,W2&gt;0.05,AA2&gt;0.05),"abc",IF(AND(S2&gt;0.05,W2&gt;0.05),"ab",IF(AND(S2&gt;0.05,AA2&gt;0.05),"ac",IF(AND(W2&gt;0.05,AA2&gt;0.05),"bc",IF(S2&gt;0.05,"a",IF(W2&gt;0.05,"b",IF(AA2&gt;0.05,"c","")))))))</f>
        <v>abc</v>
      </c>
      <c r="L2">
        <v>0</v>
      </c>
      <c r="M2" s="10">
        <v>0.12</v>
      </c>
      <c r="N2" s="3">
        <v>-0.17</v>
      </c>
      <c r="O2">
        <v>2E-3</v>
      </c>
      <c r="P2">
        <v>0.54</v>
      </c>
      <c r="Q2">
        <v>0.58699999999999997</v>
      </c>
      <c r="R2">
        <v>0.35</v>
      </c>
      <c r="S2">
        <v>0.72699999999999998</v>
      </c>
      <c r="T2">
        <v>1.83</v>
      </c>
      <c r="U2">
        <v>6.7000000000000004E-2</v>
      </c>
      <c r="V2">
        <v>-0.13</v>
      </c>
      <c r="W2">
        <v>0.89900000000000002</v>
      </c>
      <c r="X2">
        <v>1.37</v>
      </c>
      <c r="Y2">
        <v>0.17199999999999999</v>
      </c>
      <c r="Z2">
        <v>1.36</v>
      </c>
      <c r="AA2">
        <v>0.17399999999999999</v>
      </c>
    </row>
    <row r="3" spans="1:27" x14ac:dyDescent="0.3">
      <c r="A3" t="s">
        <v>71</v>
      </c>
      <c r="B3" t="s">
        <v>22</v>
      </c>
      <c r="C3" t="s">
        <v>24</v>
      </c>
      <c r="D3">
        <v>0.08</v>
      </c>
      <c r="E3" t="str">
        <f t="shared" ref="E3:E26" si="0">IF(AND(Q3&gt;0.05,S3&gt;0.05,U3&gt;0.05),"abc",IF(AND(Q3&gt;0.05,S3&gt;0.05),"ab",IF(AND(Q3&gt;0.05,U3&gt;0.05),"ac",IF(AND(S3&gt;0.05,U3&gt;0.05),"bc",IF(Q3&gt;0.05,"a",IF(S3&gt;0.05,"b",IF(U3&gt;0.05,"c","")))))))</f>
        <v>a</v>
      </c>
      <c r="F3">
        <v>1E-3</v>
      </c>
      <c r="G3">
        <v>0.08</v>
      </c>
      <c r="H3" t="str">
        <f t="shared" ref="H3:H26" si="1">IF(AND(Q3&gt;0.05,W3&gt;0.05,Y3&gt;0.05),"abc",IF(AND(Q3&gt;0.05,W3&gt;0.05),"ab",IF(AND(Q3&gt;0.05,Y3&gt;0.05),"ac",IF(AND(W3&gt;0.05,Y3&gt;0.05),"bc",IF(Q3&gt;0.05,"a",IF(W3&gt;0.05,"b",IF(Y3&gt;0.05,"c","")))))))</f>
        <v>a</v>
      </c>
      <c r="I3">
        <v>4.0000000000000001E-3</v>
      </c>
      <c r="J3" s="10">
        <v>-7.0000000000000007E-2</v>
      </c>
      <c r="K3" t="str">
        <f t="shared" ref="K3:K26" si="2">IF(AND(S3&gt;0.05,W3&gt;0.05,AA3&gt;0.05),"abc",IF(AND(S3&gt;0.05,W3&gt;0.05),"ab",IF(AND(S3&gt;0.05,AA3&gt;0.05),"ac",IF(AND(W3&gt;0.05,AA3&gt;0.05),"bc",IF(S3&gt;0.05,"a",IF(W3&gt;0.05,"b",IF(AA3&gt;0.05,"c","")))))))</f>
        <v>c</v>
      </c>
      <c r="L3">
        <v>3.5999999999999997E-2</v>
      </c>
      <c r="M3" s="10">
        <v>-0.03</v>
      </c>
      <c r="N3" s="3">
        <v>-0.03</v>
      </c>
      <c r="O3">
        <v>0.44600000000000001</v>
      </c>
      <c r="P3">
        <v>0.21</v>
      </c>
      <c r="Q3">
        <v>0.83</v>
      </c>
      <c r="R3">
        <v>3.64</v>
      </c>
      <c r="S3">
        <v>0</v>
      </c>
      <c r="T3">
        <v>2.4900000000000002</v>
      </c>
      <c r="U3">
        <v>1.2999999999999999E-2</v>
      </c>
      <c r="V3">
        <v>3.41</v>
      </c>
      <c r="W3">
        <v>1E-3</v>
      </c>
      <c r="X3">
        <v>2.2799999999999998</v>
      </c>
      <c r="Y3">
        <v>2.1999999999999999E-2</v>
      </c>
      <c r="Z3">
        <v>-0.85</v>
      </c>
      <c r="AA3">
        <v>0.39400000000000002</v>
      </c>
    </row>
    <row r="4" spans="1:27" x14ac:dyDescent="0.3">
      <c r="B4" t="s">
        <v>22</v>
      </c>
      <c r="C4" t="s">
        <v>25</v>
      </c>
      <c r="D4">
        <v>0.17</v>
      </c>
      <c r="E4" t="str">
        <f t="shared" si="0"/>
        <v>ab</v>
      </c>
      <c r="F4">
        <v>0</v>
      </c>
      <c r="G4">
        <v>0.17</v>
      </c>
      <c r="H4" t="str">
        <f t="shared" si="1"/>
        <v>ab</v>
      </c>
      <c r="I4">
        <v>0</v>
      </c>
      <c r="J4" s="10">
        <v>0.1</v>
      </c>
      <c r="K4" t="str">
        <f t="shared" si="2"/>
        <v>abc</v>
      </c>
      <c r="L4">
        <v>3.0000000000000001E-3</v>
      </c>
      <c r="M4" s="10">
        <v>0.06</v>
      </c>
      <c r="N4" s="3">
        <v>-0.09</v>
      </c>
      <c r="O4">
        <v>9.1999999999999998E-2</v>
      </c>
      <c r="P4">
        <v>-0.01</v>
      </c>
      <c r="Q4">
        <v>0.99399999999999999</v>
      </c>
      <c r="R4">
        <v>1.66</v>
      </c>
      <c r="S4">
        <v>9.8000000000000004E-2</v>
      </c>
      <c r="T4">
        <v>2.41</v>
      </c>
      <c r="U4">
        <v>1.6E-2</v>
      </c>
      <c r="V4">
        <v>1.64</v>
      </c>
      <c r="W4">
        <v>0.10100000000000001</v>
      </c>
      <c r="X4">
        <v>2.39</v>
      </c>
      <c r="Y4">
        <v>1.7000000000000001E-2</v>
      </c>
      <c r="Z4">
        <v>0.76</v>
      </c>
      <c r="AA4">
        <v>0.44500000000000001</v>
      </c>
    </row>
    <row r="5" spans="1:27" x14ac:dyDescent="0.3">
      <c r="B5" t="s">
        <v>22</v>
      </c>
      <c r="C5" t="s">
        <v>26</v>
      </c>
      <c r="D5">
        <v>0.02</v>
      </c>
      <c r="E5" t="str">
        <f t="shared" si="0"/>
        <v>abc</v>
      </c>
      <c r="F5">
        <v>0.40500000000000003</v>
      </c>
      <c r="G5">
        <v>-0.01</v>
      </c>
      <c r="H5" t="str">
        <f t="shared" si="1"/>
        <v>abc</v>
      </c>
      <c r="I5">
        <v>0.71299999999999997</v>
      </c>
      <c r="J5" s="10">
        <v>-0.04</v>
      </c>
      <c r="K5" t="str">
        <f t="shared" si="2"/>
        <v>abc</v>
      </c>
      <c r="L5">
        <v>0.192</v>
      </c>
      <c r="M5" s="10">
        <v>-0.04</v>
      </c>
      <c r="N5" s="3">
        <v>-0.04</v>
      </c>
      <c r="O5">
        <v>0.27400000000000002</v>
      </c>
      <c r="P5">
        <v>0.84</v>
      </c>
      <c r="Q5">
        <v>0.39900000000000002</v>
      </c>
      <c r="R5">
        <v>1.54</v>
      </c>
      <c r="S5">
        <v>0.123</v>
      </c>
      <c r="T5">
        <v>1.37</v>
      </c>
      <c r="U5">
        <v>0.17</v>
      </c>
      <c r="V5">
        <v>0.79</v>
      </c>
      <c r="W5">
        <v>0.42799999999999999</v>
      </c>
      <c r="X5">
        <v>0.67</v>
      </c>
      <c r="Y5">
        <v>0.502</v>
      </c>
      <c r="Z5">
        <v>-7.0000000000000007E-2</v>
      </c>
      <c r="AA5">
        <v>0.94499999999999995</v>
      </c>
    </row>
    <row r="6" spans="1:27" x14ac:dyDescent="0.3">
      <c r="B6" t="s">
        <v>22</v>
      </c>
      <c r="C6" t="s">
        <v>27</v>
      </c>
      <c r="D6">
        <v>0.26</v>
      </c>
      <c r="E6" t="str">
        <f t="shared" si="0"/>
        <v>bc</v>
      </c>
      <c r="F6">
        <v>0</v>
      </c>
      <c r="G6">
        <v>0.13</v>
      </c>
      <c r="H6" t="str">
        <f t="shared" si="1"/>
        <v/>
      </c>
      <c r="I6">
        <v>0</v>
      </c>
      <c r="J6" s="10">
        <v>0.31</v>
      </c>
      <c r="K6" t="str">
        <f t="shared" si="2"/>
        <v>ac</v>
      </c>
      <c r="L6">
        <v>0</v>
      </c>
      <c r="M6" s="10">
        <v>0.26</v>
      </c>
      <c r="N6" s="3">
        <v>-0.12</v>
      </c>
      <c r="O6">
        <v>0</v>
      </c>
      <c r="P6">
        <v>3.43</v>
      </c>
      <c r="Q6">
        <v>1E-3</v>
      </c>
      <c r="R6">
        <v>-1.03</v>
      </c>
      <c r="S6">
        <v>0.30199999999999999</v>
      </c>
      <c r="T6">
        <v>-0.01</v>
      </c>
      <c r="U6">
        <v>0.995</v>
      </c>
      <c r="V6">
        <v>-3.99</v>
      </c>
      <c r="W6">
        <v>0</v>
      </c>
      <c r="X6">
        <v>-2.82</v>
      </c>
      <c r="Y6">
        <v>5.0000000000000001E-3</v>
      </c>
      <c r="Z6">
        <v>0.88</v>
      </c>
      <c r="AA6">
        <v>0.38100000000000001</v>
      </c>
    </row>
    <row r="7" spans="1:27" x14ac:dyDescent="0.3">
      <c r="B7" t="s">
        <v>28</v>
      </c>
      <c r="C7" t="s">
        <v>29</v>
      </c>
      <c r="D7">
        <v>0.1</v>
      </c>
      <c r="E7" t="str">
        <f t="shared" si="0"/>
        <v>abc</v>
      </c>
      <c r="F7">
        <v>0</v>
      </c>
      <c r="G7">
        <v>0.04</v>
      </c>
      <c r="H7" t="str">
        <f t="shared" si="1"/>
        <v>ac</v>
      </c>
      <c r="I7">
        <v>9.2999999999999999E-2</v>
      </c>
      <c r="J7" s="10">
        <v>0.16</v>
      </c>
      <c r="K7" t="str">
        <f t="shared" si="2"/>
        <v>ac</v>
      </c>
      <c r="L7">
        <v>0</v>
      </c>
      <c r="M7" s="10">
        <v>0.11</v>
      </c>
      <c r="N7" s="3">
        <v>-0.03</v>
      </c>
      <c r="O7">
        <v>2E-3</v>
      </c>
      <c r="P7">
        <v>1.46</v>
      </c>
      <c r="Q7">
        <v>0.14299999999999999</v>
      </c>
      <c r="R7">
        <v>-1.39</v>
      </c>
      <c r="S7">
        <v>0.16500000000000001</v>
      </c>
      <c r="T7">
        <v>-0.32</v>
      </c>
      <c r="U7">
        <v>0.751</v>
      </c>
      <c r="V7">
        <v>-2.64</v>
      </c>
      <c r="W7">
        <v>8.0000000000000002E-3</v>
      </c>
      <c r="X7">
        <v>-1.51</v>
      </c>
      <c r="Y7">
        <v>0.13100000000000001</v>
      </c>
      <c r="Z7">
        <v>0.9</v>
      </c>
      <c r="AA7">
        <v>0.371</v>
      </c>
    </row>
    <row r="8" spans="1:27" x14ac:dyDescent="0.3">
      <c r="B8" t="s">
        <v>28</v>
      </c>
      <c r="C8" t="s">
        <v>30</v>
      </c>
      <c r="D8">
        <v>0.01</v>
      </c>
      <c r="E8" t="str">
        <f t="shared" si="0"/>
        <v>abc</v>
      </c>
      <c r="F8">
        <v>0.65800000000000003</v>
      </c>
      <c r="G8">
        <v>-0.04</v>
      </c>
      <c r="H8" t="str">
        <f t="shared" si="1"/>
        <v>abc</v>
      </c>
      <c r="I8">
        <v>0.13700000000000001</v>
      </c>
      <c r="J8" s="10">
        <v>0</v>
      </c>
      <c r="K8" t="str">
        <f t="shared" si="2"/>
        <v>abc</v>
      </c>
      <c r="L8">
        <v>0.88300000000000001</v>
      </c>
      <c r="M8" s="10">
        <v>-0.01</v>
      </c>
      <c r="N8" s="3">
        <v>0.02</v>
      </c>
      <c r="O8">
        <v>0.70299999999999996</v>
      </c>
      <c r="P8">
        <v>1.38</v>
      </c>
      <c r="Q8">
        <v>0.16900000000000001</v>
      </c>
      <c r="R8">
        <v>0.15</v>
      </c>
      <c r="S8">
        <v>0.878</v>
      </c>
      <c r="T8">
        <v>0.56999999999999995</v>
      </c>
      <c r="U8">
        <v>0.57099999999999995</v>
      </c>
      <c r="V8">
        <v>-1.04</v>
      </c>
      <c r="W8">
        <v>0.29799999999999999</v>
      </c>
      <c r="X8">
        <v>-0.56999999999999995</v>
      </c>
      <c r="Y8">
        <v>0.57199999999999995</v>
      </c>
      <c r="Z8">
        <v>0.38</v>
      </c>
      <c r="AA8">
        <v>0.70399999999999996</v>
      </c>
    </row>
    <row r="9" spans="1:27" x14ac:dyDescent="0.3">
      <c r="B9" t="s">
        <v>28</v>
      </c>
      <c r="C9" t="s">
        <v>31</v>
      </c>
      <c r="D9">
        <v>0.16</v>
      </c>
      <c r="E9" t="str">
        <f t="shared" si="0"/>
        <v>abc</v>
      </c>
      <c r="F9">
        <v>0</v>
      </c>
      <c r="G9">
        <v>0.12</v>
      </c>
      <c r="H9" t="str">
        <f t="shared" si="1"/>
        <v>abc</v>
      </c>
      <c r="I9">
        <v>0</v>
      </c>
      <c r="J9" s="10">
        <v>0.2</v>
      </c>
      <c r="K9" t="str">
        <f t="shared" si="2"/>
        <v>abc</v>
      </c>
      <c r="L9">
        <v>0</v>
      </c>
      <c r="M9" s="10">
        <v>0.16</v>
      </c>
      <c r="N9" s="3">
        <v>-0.1</v>
      </c>
      <c r="O9">
        <v>0</v>
      </c>
      <c r="P9">
        <v>1.01</v>
      </c>
      <c r="Q9">
        <v>0.314</v>
      </c>
      <c r="R9">
        <v>-1.08</v>
      </c>
      <c r="S9">
        <v>0.28100000000000003</v>
      </c>
      <c r="T9">
        <v>0.06</v>
      </c>
      <c r="U9">
        <v>0.94899999999999995</v>
      </c>
      <c r="V9">
        <v>-1.93</v>
      </c>
      <c r="W9">
        <v>5.2999999999999999E-2</v>
      </c>
      <c r="X9">
        <v>-0.76</v>
      </c>
      <c r="Y9">
        <v>0.44700000000000001</v>
      </c>
      <c r="Z9">
        <v>0.97</v>
      </c>
      <c r="AA9">
        <v>0.33</v>
      </c>
    </row>
    <row r="10" spans="1:27" x14ac:dyDescent="0.3">
      <c r="B10" t="s">
        <v>32</v>
      </c>
      <c r="C10" t="s">
        <v>33</v>
      </c>
      <c r="D10">
        <v>0.17</v>
      </c>
      <c r="E10" t="str">
        <f t="shared" si="0"/>
        <v>ab</v>
      </c>
      <c r="F10">
        <v>0</v>
      </c>
      <c r="G10">
        <v>0.13</v>
      </c>
      <c r="H10" t="str">
        <f t="shared" si="1"/>
        <v>abc</v>
      </c>
      <c r="I10">
        <v>0</v>
      </c>
      <c r="J10" s="10">
        <v>0.13</v>
      </c>
      <c r="K10" t="str">
        <f t="shared" si="2"/>
        <v>abc</v>
      </c>
      <c r="L10">
        <v>0</v>
      </c>
      <c r="M10" s="10">
        <v>0.05</v>
      </c>
      <c r="N10" s="3">
        <v>-0.05</v>
      </c>
      <c r="O10">
        <v>0.16600000000000001</v>
      </c>
      <c r="P10">
        <v>1.1299999999999999</v>
      </c>
      <c r="Q10">
        <v>0.25700000000000001</v>
      </c>
      <c r="R10">
        <v>0.85</v>
      </c>
      <c r="S10">
        <v>0.39700000000000002</v>
      </c>
      <c r="T10">
        <v>2.69</v>
      </c>
      <c r="U10">
        <v>7.0000000000000001E-3</v>
      </c>
      <c r="V10">
        <v>-0.15</v>
      </c>
      <c r="W10">
        <v>0.88400000000000001</v>
      </c>
      <c r="X10">
        <v>1.73</v>
      </c>
      <c r="Y10">
        <v>8.3000000000000004E-2</v>
      </c>
      <c r="Z10">
        <v>1.71</v>
      </c>
      <c r="AA10">
        <v>8.7999999999999995E-2</v>
      </c>
    </row>
    <row r="11" spans="1:27" x14ac:dyDescent="0.3">
      <c r="B11" t="s">
        <v>32</v>
      </c>
      <c r="C11" t="s">
        <v>34</v>
      </c>
      <c r="D11">
        <v>0.03</v>
      </c>
      <c r="E11" t="str">
        <f t="shared" si="0"/>
        <v>abc</v>
      </c>
      <c r="F11">
        <v>0.20399999999999999</v>
      </c>
      <c r="G11">
        <v>7.0000000000000007E-2</v>
      </c>
      <c r="H11" t="str">
        <f t="shared" si="1"/>
        <v>abc</v>
      </c>
      <c r="I11">
        <v>1.2E-2</v>
      </c>
      <c r="J11" s="10">
        <v>0.01</v>
      </c>
      <c r="K11" t="str">
        <f t="shared" si="2"/>
        <v>abc</v>
      </c>
      <c r="L11">
        <v>0.82199999999999995</v>
      </c>
      <c r="M11" s="10">
        <v>0.01</v>
      </c>
      <c r="N11" s="3">
        <v>0.02</v>
      </c>
      <c r="O11">
        <v>0.86799999999999999</v>
      </c>
      <c r="P11">
        <v>-0.93</v>
      </c>
      <c r="Q11">
        <v>0.35399999999999998</v>
      </c>
      <c r="R11">
        <v>0.59</v>
      </c>
      <c r="S11">
        <v>0.55200000000000005</v>
      </c>
      <c r="T11">
        <v>0.59</v>
      </c>
      <c r="U11">
        <v>0.55200000000000005</v>
      </c>
      <c r="V11">
        <v>1.39</v>
      </c>
      <c r="W11">
        <v>0.16500000000000001</v>
      </c>
      <c r="X11">
        <v>1.34</v>
      </c>
      <c r="Y11">
        <v>0.17899999999999999</v>
      </c>
      <c r="Z11">
        <v>0.03</v>
      </c>
      <c r="AA11">
        <v>0.97699999999999998</v>
      </c>
    </row>
    <row r="12" spans="1:27" x14ac:dyDescent="0.3">
      <c r="B12" t="s">
        <v>32</v>
      </c>
      <c r="C12" t="s">
        <v>35</v>
      </c>
      <c r="D12">
        <v>0.05</v>
      </c>
      <c r="E12" t="str">
        <f t="shared" si="0"/>
        <v>abc</v>
      </c>
      <c r="F12">
        <v>0.05</v>
      </c>
      <c r="G12">
        <v>0.05</v>
      </c>
      <c r="H12" t="str">
        <f t="shared" si="1"/>
        <v>abc</v>
      </c>
      <c r="I12">
        <v>5.0999999999999997E-2</v>
      </c>
      <c r="J12" s="10">
        <v>0.09</v>
      </c>
      <c r="K12" t="str">
        <f t="shared" si="2"/>
        <v>ab</v>
      </c>
      <c r="L12">
        <v>5.0000000000000001E-3</v>
      </c>
      <c r="M12" s="10">
        <v>-0.03</v>
      </c>
      <c r="N12" s="3">
        <v>-0.08</v>
      </c>
      <c r="O12">
        <v>0.371</v>
      </c>
      <c r="P12">
        <v>-0.04</v>
      </c>
      <c r="Q12">
        <v>0.96699999999999997</v>
      </c>
      <c r="R12">
        <v>-1.05</v>
      </c>
      <c r="S12">
        <v>0.29499999999999998</v>
      </c>
      <c r="T12">
        <v>1.86</v>
      </c>
      <c r="U12">
        <v>6.3E-2</v>
      </c>
      <c r="V12">
        <v>-1</v>
      </c>
      <c r="W12">
        <v>0.31900000000000001</v>
      </c>
      <c r="X12">
        <v>1.87</v>
      </c>
      <c r="Y12">
        <v>6.2E-2</v>
      </c>
      <c r="Z12">
        <v>2.57</v>
      </c>
      <c r="AA12">
        <v>0.01</v>
      </c>
    </row>
    <row r="13" spans="1:27" x14ac:dyDescent="0.3">
      <c r="B13" t="s">
        <v>32</v>
      </c>
      <c r="C13" t="s">
        <v>36</v>
      </c>
      <c r="D13">
        <v>0.11</v>
      </c>
      <c r="E13" t="str">
        <f t="shared" si="0"/>
        <v>ac</v>
      </c>
      <c r="F13">
        <v>0</v>
      </c>
      <c r="G13">
        <v>7.0000000000000007E-2</v>
      </c>
      <c r="H13" t="str">
        <f t="shared" si="1"/>
        <v>abc</v>
      </c>
      <c r="I13">
        <v>1.0999999999999999E-2</v>
      </c>
      <c r="J13" s="10">
        <v>0.02</v>
      </c>
      <c r="K13" t="str">
        <f t="shared" si="2"/>
        <v>bc</v>
      </c>
      <c r="L13">
        <v>0.498</v>
      </c>
      <c r="M13" s="10">
        <v>0.04</v>
      </c>
      <c r="N13" s="3">
        <v>-0.16</v>
      </c>
      <c r="O13">
        <v>0.29099999999999998</v>
      </c>
      <c r="P13">
        <v>1.24</v>
      </c>
      <c r="Q13">
        <v>0.216</v>
      </c>
      <c r="R13">
        <v>2.16</v>
      </c>
      <c r="S13">
        <v>3.1E-2</v>
      </c>
      <c r="T13">
        <v>1.68</v>
      </c>
      <c r="U13">
        <v>9.2999999999999999E-2</v>
      </c>
      <c r="V13">
        <v>1.06</v>
      </c>
      <c r="W13">
        <v>0.28899999999999998</v>
      </c>
      <c r="X13">
        <v>0.65</v>
      </c>
      <c r="Y13">
        <v>0.51600000000000001</v>
      </c>
      <c r="Z13">
        <v>-0.32</v>
      </c>
      <c r="AA13">
        <v>0.747</v>
      </c>
    </row>
    <row r="14" spans="1:27" x14ac:dyDescent="0.3">
      <c r="B14" t="s">
        <v>32</v>
      </c>
      <c r="C14" t="s">
        <v>37</v>
      </c>
      <c r="D14">
        <v>0.05</v>
      </c>
      <c r="E14" t="str">
        <f t="shared" si="0"/>
        <v>ab</v>
      </c>
      <c r="F14">
        <v>7.5999999999999998E-2</v>
      </c>
      <c r="G14">
        <v>0.05</v>
      </c>
      <c r="H14" t="str">
        <f t="shared" si="1"/>
        <v>ab</v>
      </c>
      <c r="I14">
        <v>5.8000000000000003E-2</v>
      </c>
      <c r="J14" s="10">
        <v>0.06</v>
      </c>
      <c r="K14" t="str">
        <f t="shared" si="2"/>
        <v>ab</v>
      </c>
      <c r="L14">
        <v>6.2E-2</v>
      </c>
      <c r="M14" s="10">
        <v>-0.06</v>
      </c>
      <c r="N14" s="3">
        <v>0.01</v>
      </c>
      <c r="O14">
        <v>0.104</v>
      </c>
      <c r="P14">
        <v>-0.13</v>
      </c>
      <c r="Q14">
        <v>0.89500000000000002</v>
      </c>
      <c r="R14">
        <v>-0.4</v>
      </c>
      <c r="S14">
        <v>0.69</v>
      </c>
      <c r="T14">
        <v>2.35</v>
      </c>
      <c r="U14">
        <v>1.9E-2</v>
      </c>
      <c r="V14">
        <v>-0.28000000000000003</v>
      </c>
      <c r="W14">
        <v>0.78</v>
      </c>
      <c r="X14">
        <v>2.4300000000000002</v>
      </c>
      <c r="Y14">
        <v>1.4999999999999999E-2</v>
      </c>
      <c r="Z14">
        <v>2.46</v>
      </c>
      <c r="AA14">
        <v>1.4E-2</v>
      </c>
    </row>
    <row r="15" spans="1:27" x14ac:dyDescent="0.3">
      <c r="B15" t="s">
        <v>38</v>
      </c>
      <c r="C15" t="s">
        <v>39</v>
      </c>
      <c r="D15">
        <v>-0.03</v>
      </c>
      <c r="E15" t="str">
        <f t="shared" si="0"/>
        <v>abc</v>
      </c>
      <c r="F15">
        <v>0.28499999999999998</v>
      </c>
      <c r="G15">
        <v>-0.08</v>
      </c>
      <c r="H15" t="str">
        <f t="shared" si="1"/>
        <v>abc</v>
      </c>
      <c r="I15">
        <v>2E-3</v>
      </c>
      <c r="J15" s="10">
        <v>-0.08</v>
      </c>
      <c r="K15" t="str">
        <f t="shared" si="2"/>
        <v>abc</v>
      </c>
      <c r="L15">
        <v>1.6E-2</v>
      </c>
      <c r="M15" s="10">
        <v>-7.0000000000000007E-2</v>
      </c>
      <c r="N15" s="3">
        <v>-0.01</v>
      </c>
      <c r="O15">
        <v>5.8999999999999997E-2</v>
      </c>
      <c r="P15">
        <v>1.49</v>
      </c>
      <c r="Q15">
        <v>0.13600000000000001</v>
      </c>
      <c r="R15">
        <v>1.25</v>
      </c>
      <c r="S15">
        <v>0.21</v>
      </c>
      <c r="T15">
        <v>0.93</v>
      </c>
      <c r="U15">
        <v>0.35399999999999998</v>
      </c>
      <c r="V15">
        <v>-0.05</v>
      </c>
      <c r="W15">
        <v>0.95899999999999996</v>
      </c>
      <c r="X15">
        <v>-0.3</v>
      </c>
      <c r="Y15">
        <v>0.76200000000000001</v>
      </c>
      <c r="Z15">
        <v>-0.23</v>
      </c>
      <c r="AA15">
        <v>0.81699999999999995</v>
      </c>
    </row>
    <row r="16" spans="1:27" x14ac:dyDescent="0.3">
      <c r="B16" t="s">
        <v>40</v>
      </c>
      <c r="C16" t="s">
        <v>41</v>
      </c>
      <c r="D16">
        <v>0.19</v>
      </c>
      <c r="E16" t="str">
        <f t="shared" si="0"/>
        <v>b</v>
      </c>
      <c r="F16">
        <v>0</v>
      </c>
      <c r="G16">
        <v>0.1</v>
      </c>
      <c r="H16" t="str">
        <f t="shared" si="1"/>
        <v>bc</v>
      </c>
      <c r="I16">
        <v>0</v>
      </c>
      <c r="J16" s="10">
        <v>0.17</v>
      </c>
      <c r="K16" t="str">
        <f t="shared" si="2"/>
        <v>abc</v>
      </c>
      <c r="L16">
        <v>0</v>
      </c>
      <c r="M16" s="10">
        <v>0.09</v>
      </c>
      <c r="N16" s="3">
        <v>-0.03</v>
      </c>
      <c r="O16">
        <v>1.2999999999999999E-2</v>
      </c>
      <c r="P16">
        <v>2.2599999999999998</v>
      </c>
      <c r="Q16">
        <v>2.4E-2</v>
      </c>
      <c r="R16">
        <v>0.43</v>
      </c>
      <c r="S16">
        <v>0.66800000000000004</v>
      </c>
      <c r="T16">
        <v>2.15</v>
      </c>
      <c r="U16">
        <v>3.1E-2</v>
      </c>
      <c r="V16">
        <v>-1.53</v>
      </c>
      <c r="W16">
        <v>0.127</v>
      </c>
      <c r="X16">
        <v>0.28000000000000003</v>
      </c>
      <c r="Y16">
        <v>0.78</v>
      </c>
      <c r="Z16">
        <v>1.57</v>
      </c>
      <c r="AA16">
        <v>0.11600000000000001</v>
      </c>
    </row>
    <row r="17" spans="2:27" x14ac:dyDescent="0.3">
      <c r="B17" t="s">
        <v>40</v>
      </c>
      <c r="C17" t="s">
        <v>42</v>
      </c>
      <c r="D17">
        <v>0.1</v>
      </c>
      <c r="E17" t="str">
        <f t="shared" si="0"/>
        <v>a</v>
      </c>
      <c r="F17">
        <v>0</v>
      </c>
      <c r="G17">
        <v>0.04</v>
      </c>
      <c r="H17" t="str">
        <f t="shared" si="1"/>
        <v>ac</v>
      </c>
      <c r="I17">
        <v>0.156</v>
      </c>
      <c r="J17" s="10">
        <v>0.2</v>
      </c>
      <c r="K17" t="str">
        <f t="shared" si="2"/>
        <v/>
      </c>
      <c r="L17">
        <v>0</v>
      </c>
      <c r="M17" s="10">
        <v>0</v>
      </c>
      <c r="N17" s="3">
        <v>-0.02</v>
      </c>
      <c r="O17">
        <v>0.95299999999999996</v>
      </c>
      <c r="P17">
        <v>1.78</v>
      </c>
      <c r="Q17">
        <v>7.5999999999999998E-2</v>
      </c>
      <c r="R17">
        <v>-2.2400000000000002</v>
      </c>
      <c r="S17">
        <v>2.5000000000000001E-2</v>
      </c>
      <c r="T17">
        <v>2.27</v>
      </c>
      <c r="U17">
        <v>2.3E-2</v>
      </c>
      <c r="V17">
        <v>-3.75</v>
      </c>
      <c r="W17">
        <v>0</v>
      </c>
      <c r="X17">
        <v>0.79</v>
      </c>
      <c r="Y17">
        <v>0.43099999999999999</v>
      </c>
      <c r="Z17">
        <v>3.95</v>
      </c>
      <c r="AA17">
        <v>0</v>
      </c>
    </row>
    <row r="18" spans="2:27" x14ac:dyDescent="0.3">
      <c r="B18" t="s">
        <v>40</v>
      </c>
      <c r="C18" t="s">
        <v>43</v>
      </c>
      <c r="D18">
        <v>-0.04</v>
      </c>
      <c r="E18" t="str">
        <f t="shared" si="0"/>
        <v>abc</v>
      </c>
      <c r="F18">
        <v>0.104</v>
      </c>
      <c r="G18">
        <v>-0.09</v>
      </c>
      <c r="H18" t="str">
        <f t="shared" si="1"/>
        <v>ac</v>
      </c>
      <c r="I18">
        <v>1E-3</v>
      </c>
      <c r="J18" s="10">
        <v>0.02</v>
      </c>
      <c r="K18" t="str">
        <f t="shared" si="2"/>
        <v>ac</v>
      </c>
      <c r="L18">
        <v>0.61099999999999999</v>
      </c>
      <c r="M18" s="10">
        <v>-0.05</v>
      </c>
      <c r="N18" s="3">
        <v>0.03</v>
      </c>
      <c r="O18">
        <v>0.20699999999999999</v>
      </c>
      <c r="P18">
        <v>1.2</v>
      </c>
      <c r="Q18">
        <v>0.23200000000000001</v>
      </c>
      <c r="R18">
        <v>-1.39</v>
      </c>
      <c r="S18">
        <v>0.16400000000000001</v>
      </c>
      <c r="T18">
        <v>0.1</v>
      </c>
      <c r="U18">
        <v>0.92200000000000004</v>
      </c>
      <c r="V18">
        <v>-2.41</v>
      </c>
      <c r="W18">
        <v>1.6E-2</v>
      </c>
      <c r="X18">
        <v>-0.88</v>
      </c>
      <c r="Y18">
        <v>0.379</v>
      </c>
      <c r="Z18">
        <v>1.27</v>
      </c>
      <c r="AA18">
        <v>0.20300000000000001</v>
      </c>
    </row>
    <row r="19" spans="2:27" x14ac:dyDescent="0.3">
      <c r="C19" t="s">
        <v>44</v>
      </c>
      <c r="D19">
        <v>0.15</v>
      </c>
      <c r="E19" t="str">
        <f t="shared" si="0"/>
        <v>abc</v>
      </c>
      <c r="G19">
        <v>0.14000000000000001</v>
      </c>
      <c r="H19" t="str">
        <f t="shared" si="1"/>
        <v>abc</v>
      </c>
      <c r="J19" s="10">
        <v>0.16</v>
      </c>
      <c r="K19" t="str">
        <f t="shared" si="2"/>
        <v>abc</v>
      </c>
      <c r="M19" s="10">
        <v>0.12</v>
      </c>
      <c r="N19" s="3">
        <v>0.1</v>
      </c>
      <c r="P19">
        <v>0.28000000000000003</v>
      </c>
      <c r="Q19">
        <v>0.78300000000000003</v>
      </c>
      <c r="R19">
        <v>-0.24</v>
      </c>
      <c r="S19">
        <v>0.80800000000000005</v>
      </c>
      <c r="T19">
        <v>0.68</v>
      </c>
      <c r="U19">
        <v>0.495</v>
      </c>
      <c r="V19">
        <v>-0.48</v>
      </c>
      <c r="W19">
        <v>0.63300000000000001</v>
      </c>
      <c r="X19">
        <v>0.45</v>
      </c>
      <c r="Y19">
        <v>0.65400000000000003</v>
      </c>
      <c r="Z19">
        <v>0.82</v>
      </c>
      <c r="AA19">
        <v>0.41099999999999998</v>
      </c>
    </row>
    <row r="20" spans="2:27" x14ac:dyDescent="0.3">
      <c r="C20" t="s">
        <v>45</v>
      </c>
      <c r="E20" t="str">
        <f t="shared" si="0"/>
        <v/>
      </c>
      <c r="H20" t="str">
        <f t="shared" si="1"/>
        <v/>
      </c>
      <c r="K20" t="str">
        <f t="shared" si="2"/>
        <v/>
      </c>
      <c r="N20" s="3"/>
    </row>
    <row r="21" spans="2:27" x14ac:dyDescent="0.3">
      <c r="C21" t="s">
        <v>46</v>
      </c>
      <c r="D21">
        <v>0.25</v>
      </c>
      <c r="E21" t="str">
        <f t="shared" si="0"/>
        <v>ab</v>
      </c>
      <c r="F21">
        <v>0</v>
      </c>
      <c r="G21">
        <v>0.2</v>
      </c>
      <c r="H21" t="str">
        <f t="shared" si="1"/>
        <v>ab</v>
      </c>
      <c r="I21">
        <v>0</v>
      </c>
      <c r="J21" s="10">
        <v>0.18</v>
      </c>
      <c r="K21" t="str">
        <f t="shared" si="2"/>
        <v>abc</v>
      </c>
      <c r="L21">
        <v>0</v>
      </c>
      <c r="M21" s="10">
        <v>0.12</v>
      </c>
      <c r="N21" s="3">
        <v>-0.16</v>
      </c>
      <c r="O21">
        <v>2E-3</v>
      </c>
      <c r="P21">
        <v>1.31</v>
      </c>
      <c r="Q21">
        <v>0.191</v>
      </c>
      <c r="R21">
        <v>1.64</v>
      </c>
      <c r="S21">
        <v>0.10100000000000001</v>
      </c>
      <c r="T21">
        <v>3.07</v>
      </c>
      <c r="U21">
        <v>2E-3</v>
      </c>
      <c r="V21">
        <v>0.49</v>
      </c>
      <c r="W21">
        <v>0.626</v>
      </c>
      <c r="X21">
        <v>1.97</v>
      </c>
      <c r="Y21">
        <v>4.9000000000000002E-2</v>
      </c>
      <c r="Z21">
        <v>1.37</v>
      </c>
      <c r="AA21">
        <v>0.16900000000000001</v>
      </c>
    </row>
    <row r="22" spans="2:27" x14ac:dyDescent="0.3">
      <c r="C22" t="s">
        <v>47</v>
      </c>
      <c r="D22">
        <v>0.16</v>
      </c>
      <c r="E22" t="str">
        <f t="shared" si="0"/>
        <v>bc</v>
      </c>
      <c r="F22">
        <v>0</v>
      </c>
      <c r="G22">
        <v>0.08</v>
      </c>
      <c r="H22" t="str">
        <f t="shared" si="1"/>
        <v>c</v>
      </c>
      <c r="I22">
        <v>4.0000000000000001E-3</v>
      </c>
      <c r="J22" s="10">
        <v>0.2</v>
      </c>
      <c r="K22" t="str">
        <f t="shared" si="2"/>
        <v>ac</v>
      </c>
      <c r="L22">
        <v>0</v>
      </c>
      <c r="M22" s="10">
        <v>0.12</v>
      </c>
      <c r="N22" s="3">
        <v>-0.04</v>
      </c>
      <c r="O22">
        <v>1E-3</v>
      </c>
      <c r="P22">
        <v>2.17</v>
      </c>
      <c r="Q22">
        <v>0.03</v>
      </c>
      <c r="R22">
        <v>-1.03</v>
      </c>
      <c r="S22">
        <v>0.30099999999999999</v>
      </c>
      <c r="T22">
        <v>0.85</v>
      </c>
      <c r="U22">
        <v>0.39500000000000002</v>
      </c>
      <c r="V22">
        <v>-2.9</v>
      </c>
      <c r="W22">
        <v>4.0000000000000001E-3</v>
      </c>
      <c r="X22">
        <v>-0.93</v>
      </c>
      <c r="Y22">
        <v>0.35</v>
      </c>
      <c r="Z22">
        <v>1.65</v>
      </c>
      <c r="AA22">
        <v>9.9000000000000005E-2</v>
      </c>
    </row>
    <row r="23" spans="2:27" x14ac:dyDescent="0.3">
      <c r="C23" t="s">
        <v>48</v>
      </c>
      <c r="D23">
        <v>0.21</v>
      </c>
      <c r="E23" t="str">
        <f t="shared" si="0"/>
        <v>ab</v>
      </c>
      <c r="F23">
        <v>0</v>
      </c>
      <c r="G23">
        <v>0.17</v>
      </c>
      <c r="H23" t="str">
        <f t="shared" si="1"/>
        <v>ab</v>
      </c>
      <c r="I23">
        <v>0</v>
      </c>
      <c r="J23" s="10">
        <v>0.17</v>
      </c>
      <c r="K23" t="str">
        <f t="shared" si="2"/>
        <v>ab</v>
      </c>
      <c r="L23">
        <v>0</v>
      </c>
      <c r="M23" s="10">
        <v>0.06</v>
      </c>
      <c r="N23" s="3">
        <v>-0.08</v>
      </c>
      <c r="O23">
        <v>0.09</v>
      </c>
      <c r="P23">
        <v>1.25</v>
      </c>
      <c r="Q23">
        <v>0.21299999999999999</v>
      </c>
      <c r="R23">
        <v>1</v>
      </c>
      <c r="S23">
        <v>0.31900000000000001</v>
      </c>
      <c r="T23">
        <v>3.36</v>
      </c>
      <c r="U23">
        <v>1E-3</v>
      </c>
      <c r="V23">
        <v>-0.09</v>
      </c>
      <c r="W23">
        <v>0.92500000000000004</v>
      </c>
      <c r="X23">
        <v>2.2999999999999998</v>
      </c>
      <c r="Y23">
        <v>2.1000000000000001E-2</v>
      </c>
      <c r="Z23">
        <v>2.19</v>
      </c>
      <c r="AA23">
        <v>2.9000000000000001E-2</v>
      </c>
    </row>
    <row r="24" spans="2:27" x14ac:dyDescent="0.3">
      <c r="C24" t="s">
        <v>49</v>
      </c>
      <c r="D24">
        <v>-0.03</v>
      </c>
      <c r="E24" t="str">
        <f t="shared" si="0"/>
        <v>abc</v>
      </c>
      <c r="F24">
        <v>0.28399999999999997</v>
      </c>
      <c r="G24">
        <v>-0.08</v>
      </c>
      <c r="H24" t="str">
        <f t="shared" si="1"/>
        <v>abc</v>
      </c>
      <c r="I24">
        <v>2E-3</v>
      </c>
      <c r="J24" s="10">
        <v>-0.08</v>
      </c>
      <c r="K24" t="str">
        <f t="shared" si="2"/>
        <v>abc</v>
      </c>
      <c r="L24">
        <v>1.6E-2</v>
      </c>
      <c r="M24" s="10">
        <v>-7.0000000000000007E-2</v>
      </c>
      <c r="N24" s="3">
        <v>-0.01</v>
      </c>
      <c r="O24">
        <v>5.8000000000000003E-2</v>
      </c>
      <c r="P24">
        <v>1.49</v>
      </c>
      <c r="Q24">
        <v>0.13700000000000001</v>
      </c>
      <c r="R24">
        <v>1.25</v>
      </c>
      <c r="S24">
        <v>0.21</v>
      </c>
      <c r="T24">
        <v>0.94</v>
      </c>
      <c r="U24">
        <v>0.34899999999999998</v>
      </c>
      <c r="V24">
        <v>-0.05</v>
      </c>
      <c r="W24">
        <v>0.95899999999999996</v>
      </c>
      <c r="X24">
        <v>-0.28999999999999998</v>
      </c>
      <c r="Y24">
        <v>0.77100000000000002</v>
      </c>
      <c r="Z24">
        <v>-0.22</v>
      </c>
      <c r="AA24">
        <v>0.82399999999999995</v>
      </c>
    </row>
    <row r="25" spans="2:27" x14ac:dyDescent="0.3">
      <c r="C25" t="s">
        <v>50</v>
      </c>
      <c r="D25">
        <v>0.21</v>
      </c>
      <c r="E25" t="str">
        <f t="shared" si="0"/>
        <v>b</v>
      </c>
      <c r="F25">
        <v>0</v>
      </c>
      <c r="G25">
        <v>0.11</v>
      </c>
      <c r="H25" t="str">
        <f t="shared" si="1"/>
        <v>c</v>
      </c>
      <c r="I25">
        <v>0</v>
      </c>
      <c r="J25" s="10">
        <v>0.25</v>
      </c>
      <c r="K25" t="str">
        <f t="shared" si="2"/>
        <v>a</v>
      </c>
      <c r="L25">
        <v>0</v>
      </c>
      <c r="M25" s="10">
        <v>0.08</v>
      </c>
      <c r="N25" s="3">
        <v>-0.03</v>
      </c>
      <c r="O25">
        <v>3.5999999999999997E-2</v>
      </c>
      <c r="P25">
        <v>2.68</v>
      </c>
      <c r="Q25">
        <v>7.0000000000000001E-3</v>
      </c>
      <c r="R25">
        <v>-1.03</v>
      </c>
      <c r="S25">
        <v>0.30499999999999999</v>
      </c>
      <c r="T25">
        <v>2.92</v>
      </c>
      <c r="U25">
        <v>3.0000000000000001E-3</v>
      </c>
      <c r="V25">
        <v>-3.33</v>
      </c>
      <c r="W25">
        <v>1E-3</v>
      </c>
      <c r="X25">
        <v>0.7</v>
      </c>
      <c r="Y25">
        <v>0.48399999999999999</v>
      </c>
      <c r="Z25">
        <v>3.51</v>
      </c>
      <c r="AA25">
        <v>0</v>
      </c>
    </row>
    <row r="26" spans="2:27" x14ac:dyDescent="0.3">
      <c r="C26" t="s">
        <v>51</v>
      </c>
      <c r="D26">
        <v>0.17</v>
      </c>
      <c r="E26" t="str">
        <f t="shared" si="0"/>
        <v>abc</v>
      </c>
      <c r="G26">
        <v>0.13</v>
      </c>
      <c r="H26" t="str">
        <f t="shared" si="1"/>
        <v>abc</v>
      </c>
      <c r="J26" s="10">
        <v>0.18</v>
      </c>
      <c r="K26" t="str">
        <f t="shared" si="2"/>
        <v>abc</v>
      </c>
      <c r="M26" s="10">
        <v>0.09</v>
      </c>
      <c r="N26" s="3">
        <v>0.06</v>
      </c>
      <c r="P26">
        <v>1.1000000000000001</v>
      </c>
      <c r="Q26">
        <v>0.27</v>
      </c>
      <c r="R26">
        <v>-0.24</v>
      </c>
      <c r="S26">
        <v>0.80700000000000005</v>
      </c>
      <c r="T26">
        <v>1.82</v>
      </c>
      <c r="U26">
        <v>6.9000000000000006E-2</v>
      </c>
      <c r="V26">
        <v>-1.2</v>
      </c>
      <c r="W26">
        <v>0.23100000000000001</v>
      </c>
      <c r="X26">
        <v>0.89</v>
      </c>
      <c r="Y26">
        <v>0.372</v>
      </c>
      <c r="Z26">
        <v>1.85</v>
      </c>
      <c r="AA26">
        <v>6.5000000000000002E-2</v>
      </c>
    </row>
    <row r="28" spans="2:27" x14ac:dyDescent="0.3">
      <c r="C28" t="s">
        <v>52</v>
      </c>
      <c r="D28">
        <v>1510</v>
      </c>
      <c r="G28">
        <v>1408</v>
      </c>
      <c r="J28" s="10">
        <v>894</v>
      </c>
      <c r="M28" s="10">
        <v>747</v>
      </c>
    </row>
    <row r="31" spans="2:27" x14ac:dyDescent="0.3">
      <c r="N31" s="4" t="s">
        <v>111</v>
      </c>
    </row>
  </sheetData>
  <conditionalFormatting sqref="F1:F1048576 I1:I1048576 L1:L1048576 O1:O1048576 Q1:Q1048576 S1:S1048576 U1:U1048576 W1:W1048576 Y1:Y1048576 AA1:AA1048576">
    <cfRule type="cellIs" dxfId="13" priority="1" operator="lessThan">
      <formula>0.05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B7CD9-43EB-4072-B2B7-1260725DD8F9}">
  <dimension ref="A1:AA28"/>
  <sheetViews>
    <sheetView workbookViewId="0">
      <selection activeCell="A3" sqref="A3"/>
    </sheetView>
  </sheetViews>
  <sheetFormatPr defaultRowHeight="14.4" x14ac:dyDescent="0.3"/>
  <cols>
    <col min="1" max="1" width="58.6640625" bestFit="1" customWidth="1"/>
    <col min="10" max="10" width="8.88671875" style="3"/>
    <col min="13" max="13" width="8.88671875" style="3"/>
  </cols>
  <sheetData>
    <row r="1" spans="1:27" s="1" customFormat="1" x14ac:dyDescent="0.3">
      <c r="A1" s="1" t="s">
        <v>53</v>
      </c>
      <c r="B1" s="1" t="s">
        <v>0</v>
      </c>
      <c r="C1" s="1" t="s">
        <v>1</v>
      </c>
      <c r="D1" s="1" t="s">
        <v>2</v>
      </c>
      <c r="E1" s="1" t="s">
        <v>60</v>
      </c>
      <c r="F1" s="1" t="s">
        <v>3</v>
      </c>
      <c r="G1" s="1" t="s">
        <v>4</v>
      </c>
      <c r="H1" s="1" t="s">
        <v>61</v>
      </c>
      <c r="I1" s="1" t="s">
        <v>5</v>
      </c>
      <c r="J1" s="8" t="s">
        <v>6</v>
      </c>
      <c r="K1" s="1" t="s">
        <v>62</v>
      </c>
      <c r="L1" s="1" t="s">
        <v>7</v>
      </c>
      <c r="M1" s="8" t="s">
        <v>8</v>
      </c>
      <c r="N1" s="1" t="s">
        <v>63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</row>
    <row r="2" spans="1:27" x14ac:dyDescent="0.3">
      <c r="A2" t="s">
        <v>78</v>
      </c>
      <c r="B2" t="s">
        <v>22</v>
      </c>
      <c r="C2" t="s">
        <v>23</v>
      </c>
      <c r="D2">
        <v>-0.09</v>
      </c>
      <c r="E2" t="str">
        <f>IF(AND(T2&gt;0.05,V2&gt;0.05,X2&gt;0.05),"abc",IF(AND(T2&gt;0.05,V2&gt;0.05),"ab",IF(AND(T2&gt;0.05,X2&gt;0.05),"ac",IF(AND(V2&gt;0.05,X2&gt;0.05),"bc",IF(T2&gt;0.05,"a",IF(V2&gt;0.05,"b",IF(X2&gt;0.05,"c","")))))))</f>
        <v>abc</v>
      </c>
      <c r="F2">
        <v>0.66800000000000004</v>
      </c>
      <c r="G2">
        <v>0.11</v>
      </c>
      <c r="H2" t="str">
        <f>IF(AND(Q2&gt;0.05,W2&gt;0.05,Y2&gt;0.05),"abc",IF(AND(Q2&gt;0.05,W2&gt;0.05),"ab",IF(AND(Q2&gt;0.05,Y2&gt;0.05),"ac",IF(AND(W2&gt;0.05,Y2&gt;0.05),"bc",IF(Q2&gt;0.05,"a",IF(W2&gt;0.05,"b",IF(Y2&gt;0.05,"c","")))))))</f>
        <v>ab</v>
      </c>
      <c r="I2">
        <v>0.23799999999999999</v>
      </c>
      <c r="J2" s="3">
        <v>-0.01</v>
      </c>
      <c r="K2" t="str">
        <f>IF(AND(S2&gt;0.05,W2&gt;0.05,AA2&gt;0.05),"abc",IF(AND(S2&gt;0.05,W2&gt;0.05),"ab",IF(AND(S2&gt;0.05,AA2&gt;0.05),"ac",IF(AND(W2&gt;0.05,AA2&gt;0.05),"bc",IF(S2&gt;0.05,"a",IF(W2&gt;0.05,"b",IF(AA2&gt;0.05,"c","")))))))</f>
        <v>ab</v>
      </c>
      <c r="L2">
        <v>0.80700000000000005</v>
      </c>
      <c r="M2" s="3">
        <v>-0.17</v>
      </c>
      <c r="N2" t="str">
        <f>IF(AND(U2&gt;0.05,Y2&gt;0.05,AA2&gt;0.05),"abc",IF(AND(U2&gt;0.05,Y2&gt;0.05),"ab",IF(AND(U2&gt;0.05,AA2&gt;0.05),"ac",IF(AND(Y2&gt;0.05,AA2&gt;0.05),"bc",IF(U2&gt;0.05,"a",IF(Y2&gt;0.05,"b",IF(AA2&gt;0.05,"c","")))))))</f>
        <v>a</v>
      </c>
      <c r="O2">
        <v>0</v>
      </c>
      <c r="P2">
        <v>-0.88</v>
      </c>
      <c r="Q2">
        <v>0.379</v>
      </c>
      <c r="R2">
        <v>-0.35</v>
      </c>
      <c r="S2">
        <v>0.72399999999999998</v>
      </c>
      <c r="T2">
        <v>0.39</v>
      </c>
      <c r="U2">
        <v>0.69799999999999995</v>
      </c>
      <c r="V2">
        <v>1.1499999999999999</v>
      </c>
      <c r="W2">
        <v>0.249</v>
      </c>
      <c r="X2">
        <v>2.69</v>
      </c>
      <c r="Y2">
        <v>7.0000000000000001E-3</v>
      </c>
      <c r="Z2">
        <v>2.33</v>
      </c>
      <c r="AA2">
        <v>0.02</v>
      </c>
    </row>
    <row r="3" spans="1:27" x14ac:dyDescent="0.3">
      <c r="A3" t="s">
        <v>71</v>
      </c>
      <c r="B3" t="s">
        <v>22</v>
      </c>
      <c r="C3" t="s">
        <v>24</v>
      </c>
      <c r="D3">
        <v>0.04</v>
      </c>
      <c r="E3" t="str">
        <f t="shared" ref="E3:E26" si="0">IF(AND(T3&gt;0.05,V3&gt;0.05,X3&gt;0.05),"abc",IF(AND(T3&gt;0.05,V3&gt;0.05),"ab",IF(AND(T3&gt;0.05,X3&gt;0.05),"ac",IF(AND(V3&gt;0.05,X3&gt;0.05),"bc",IF(T3&gt;0.05,"a",IF(V3&gt;0.05,"b",IF(X3&gt;0.05,"c","")))))))</f>
        <v>ac</v>
      </c>
      <c r="F3">
        <v>0.83099999999999996</v>
      </c>
      <c r="G3">
        <v>0.02</v>
      </c>
      <c r="H3" t="str">
        <f t="shared" ref="H3:H26" si="1">IF(AND(Q3&gt;0.05,W3&gt;0.05,Y3&gt;0.05),"abc",IF(AND(Q3&gt;0.05,W3&gt;0.05),"ab",IF(AND(Q3&gt;0.05,Y3&gt;0.05),"ac",IF(AND(W3&gt;0.05,Y3&gt;0.05),"bc",IF(Q3&gt;0.05,"a",IF(W3&gt;0.05,"b",IF(Y3&gt;0.05,"c","")))))))</f>
        <v>abc</v>
      </c>
      <c r="I3">
        <v>0.84099999999999997</v>
      </c>
      <c r="J3" s="3">
        <v>7.0000000000000007E-2</v>
      </c>
      <c r="K3" t="str">
        <f t="shared" ref="K3:K26" si="2">IF(AND(S3&gt;0.05,W3&gt;0.05,AA3&gt;0.05),"abc",IF(AND(S3&gt;0.05,W3&gt;0.05),"ab",IF(AND(S3&gt;0.05,AA3&gt;0.05),"ac",IF(AND(W3&gt;0.05,AA3&gt;0.05),"bc",IF(S3&gt;0.05,"a",IF(W3&gt;0.05,"b",IF(AA3&gt;0.05,"c","")))))))</f>
        <v>abc</v>
      </c>
      <c r="L3">
        <v>0.13500000000000001</v>
      </c>
      <c r="M3" s="3">
        <v>-0.03</v>
      </c>
      <c r="N3" t="str">
        <f t="shared" ref="N3:N26" si="3">IF(AND(U3&gt;0.05,Y3&gt;0.05,AA3&gt;0.05),"abc",IF(AND(U3&gt;0.05,Y3&gt;0.05),"ab",IF(AND(U3&gt;0.05,AA3&gt;0.05),"ac",IF(AND(Y3&gt;0.05,AA3&gt;0.05),"bc",IF(U3&gt;0.05,"a",IF(Y3&gt;0.05,"b",IF(AA3&gt;0.05,"c","")))))))</f>
        <v>abc</v>
      </c>
      <c r="O3">
        <v>0.47199999999999998</v>
      </c>
      <c r="P3">
        <v>0.1</v>
      </c>
      <c r="Q3">
        <v>0.92300000000000004</v>
      </c>
      <c r="R3">
        <v>-0.17</v>
      </c>
      <c r="S3">
        <v>0.86699999999999999</v>
      </c>
      <c r="T3">
        <v>0.36</v>
      </c>
      <c r="U3">
        <v>0.71899999999999997</v>
      </c>
      <c r="V3">
        <v>-0.49</v>
      </c>
      <c r="W3">
        <v>0.624</v>
      </c>
      <c r="X3">
        <v>0.47</v>
      </c>
      <c r="Y3">
        <v>0.64100000000000001</v>
      </c>
      <c r="Z3">
        <v>1.6</v>
      </c>
      <c r="AA3">
        <v>0.109</v>
      </c>
    </row>
    <row r="4" spans="1:27" x14ac:dyDescent="0.3">
      <c r="B4" t="s">
        <v>22</v>
      </c>
      <c r="C4" t="s">
        <v>25</v>
      </c>
      <c r="D4">
        <v>0.23</v>
      </c>
      <c r="E4" t="str">
        <f t="shared" si="0"/>
        <v>abc</v>
      </c>
      <c r="F4">
        <v>0.17899999999999999</v>
      </c>
      <c r="G4">
        <v>0.14000000000000001</v>
      </c>
      <c r="H4" t="str">
        <f t="shared" si="1"/>
        <v>ab</v>
      </c>
      <c r="I4">
        <v>0.127</v>
      </c>
      <c r="J4" s="3">
        <v>-0.01</v>
      </c>
      <c r="K4" t="str">
        <f t="shared" si="2"/>
        <v>abc</v>
      </c>
      <c r="L4">
        <v>0.85499999999999998</v>
      </c>
      <c r="M4" s="3">
        <v>-0.09</v>
      </c>
      <c r="N4" t="str">
        <f t="shared" si="3"/>
        <v>ac</v>
      </c>
      <c r="O4">
        <v>1.7000000000000001E-2</v>
      </c>
      <c r="P4">
        <v>0.48</v>
      </c>
      <c r="Q4">
        <v>0.63200000000000001</v>
      </c>
      <c r="R4">
        <v>1.34</v>
      </c>
      <c r="S4">
        <v>0.18</v>
      </c>
      <c r="T4">
        <v>1.84</v>
      </c>
      <c r="U4">
        <v>6.6000000000000003E-2</v>
      </c>
      <c r="V4">
        <v>1.44</v>
      </c>
      <c r="W4">
        <v>0.15</v>
      </c>
      <c r="X4">
        <v>2.35</v>
      </c>
      <c r="Y4">
        <v>1.9E-2</v>
      </c>
      <c r="Z4">
        <v>1.41</v>
      </c>
      <c r="AA4">
        <v>0.16</v>
      </c>
    </row>
    <row r="5" spans="1:27" x14ac:dyDescent="0.3">
      <c r="B5" t="s">
        <v>22</v>
      </c>
      <c r="C5" t="s">
        <v>26</v>
      </c>
      <c r="D5">
        <v>0.14000000000000001</v>
      </c>
      <c r="E5" t="str">
        <f t="shared" si="0"/>
        <v>abc</v>
      </c>
      <c r="F5">
        <v>0.42599999999999999</v>
      </c>
      <c r="G5">
        <v>0.02</v>
      </c>
      <c r="H5" t="str">
        <f t="shared" si="1"/>
        <v>abc</v>
      </c>
      <c r="I5">
        <v>0.84699999999999998</v>
      </c>
      <c r="J5" s="3">
        <v>-0.05</v>
      </c>
      <c r="K5" t="str">
        <f t="shared" si="2"/>
        <v>abc</v>
      </c>
      <c r="L5">
        <v>0.33200000000000002</v>
      </c>
      <c r="M5" s="3">
        <v>-0.04</v>
      </c>
      <c r="N5" t="str">
        <f t="shared" si="3"/>
        <v>abc</v>
      </c>
      <c r="O5">
        <v>0.32200000000000001</v>
      </c>
      <c r="P5">
        <v>0.62</v>
      </c>
      <c r="Q5">
        <v>0.53500000000000003</v>
      </c>
      <c r="R5">
        <v>1.01</v>
      </c>
      <c r="S5">
        <v>0.314</v>
      </c>
      <c r="T5">
        <v>0.98</v>
      </c>
      <c r="U5">
        <v>0.32500000000000001</v>
      </c>
      <c r="V5">
        <v>0.61</v>
      </c>
      <c r="W5">
        <v>0.53900000000000003</v>
      </c>
      <c r="X5">
        <v>0.56999999999999995</v>
      </c>
      <c r="Y5">
        <v>0.56499999999999995</v>
      </c>
      <c r="Z5">
        <v>-0.09</v>
      </c>
      <c r="AA5">
        <v>0.92700000000000005</v>
      </c>
    </row>
    <row r="6" spans="1:27" x14ac:dyDescent="0.3">
      <c r="B6" t="s">
        <v>22</v>
      </c>
      <c r="C6" t="s">
        <v>27</v>
      </c>
      <c r="D6">
        <v>-0.3</v>
      </c>
      <c r="E6" t="str">
        <f t="shared" si="0"/>
        <v>bc</v>
      </c>
      <c r="F6">
        <v>0.112</v>
      </c>
      <c r="G6">
        <v>0.14000000000000001</v>
      </c>
      <c r="H6" t="str">
        <f t="shared" si="1"/>
        <v/>
      </c>
      <c r="I6">
        <v>0.13900000000000001</v>
      </c>
      <c r="J6" s="3">
        <v>-0.13</v>
      </c>
      <c r="K6" t="str">
        <f t="shared" si="2"/>
        <v>ac</v>
      </c>
      <c r="L6">
        <v>8.9999999999999993E-3</v>
      </c>
      <c r="M6" s="3">
        <v>-0.12</v>
      </c>
      <c r="N6" t="str">
        <f t="shared" si="3"/>
        <v>ac</v>
      </c>
      <c r="O6">
        <v>4.0000000000000001E-3</v>
      </c>
      <c r="P6">
        <v>-2.0699999999999998</v>
      </c>
      <c r="Q6">
        <v>3.7999999999999999E-2</v>
      </c>
      <c r="R6">
        <v>-0.88</v>
      </c>
      <c r="S6">
        <v>0.376</v>
      </c>
      <c r="T6">
        <v>-0.95</v>
      </c>
      <c r="U6">
        <v>0.34300000000000003</v>
      </c>
      <c r="V6">
        <v>2.54</v>
      </c>
      <c r="W6">
        <v>1.0999999999999999E-2</v>
      </c>
      <c r="X6">
        <v>2.52</v>
      </c>
      <c r="Y6">
        <v>1.2E-2</v>
      </c>
      <c r="Z6">
        <v>-0.17</v>
      </c>
      <c r="AA6">
        <v>0.86499999999999999</v>
      </c>
    </row>
    <row r="7" spans="1:27" x14ac:dyDescent="0.3">
      <c r="B7" t="s">
        <v>28</v>
      </c>
      <c r="C7" t="s">
        <v>29</v>
      </c>
      <c r="D7">
        <v>-0.39</v>
      </c>
      <c r="E7" t="str">
        <f t="shared" si="0"/>
        <v>bc</v>
      </c>
      <c r="F7">
        <v>1.9E-2</v>
      </c>
      <c r="G7">
        <v>0.12</v>
      </c>
      <c r="H7" t="str">
        <f t="shared" si="1"/>
        <v>bc</v>
      </c>
      <c r="I7">
        <v>0.183</v>
      </c>
      <c r="J7" s="3">
        <v>0.03</v>
      </c>
      <c r="K7" t="str">
        <f t="shared" si="2"/>
        <v>bc</v>
      </c>
      <c r="L7">
        <v>0.496</v>
      </c>
      <c r="M7" s="3">
        <v>-0.03</v>
      </c>
      <c r="N7" t="str">
        <f t="shared" si="3"/>
        <v>bc</v>
      </c>
      <c r="O7">
        <v>0.45700000000000002</v>
      </c>
      <c r="P7">
        <v>-2.7</v>
      </c>
      <c r="Q7">
        <v>7.0000000000000001E-3</v>
      </c>
      <c r="R7">
        <v>-2.4500000000000002</v>
      </c>
      <c r="S7">
        <v>1.4E-2</v>
      </c>
      <c r="T7">
        <v>-2.12</v>
      </c>
      <c r="U7">
        <v>3.4000000000000002E-2</v>
      </c>
      <c r="V7">
        <v>0.87</v>
      </c>
      <c r="W7">
        <v>0.38200000000000001</v>
      </c>
      <c r="X7">
        <v>1.52</v>
      </c>
      <c r="Y7">
        <v>0.13</v>
      </c>
      <c r="Z7">
        <v>1</v>
      </c>
      <c r="AA7">
        <v>0.317</v>
      </c>
    </row>
    <row r="8" spans="1:27" x14ac:dyDescent="0.3">
      <c r="B8" t="s">
        <v>28</v>
      </c>
      <c r="C8" t="s">
        <v>30</v>
      </c>
      <c r="D8">
        <v>0.11</v>
      </c>
      <c r="E8" t="str">
        <f t="shared" si="0"/>
        <v>abc</v>
      </c>
      <c r="F8">
        <v>0.51500000000000001</v>
      </c>
      <c r="G8">
        <v>0.26</v>
      </c>
      <c r="H8" t="str">
        <f t="shared" si="1"/>
        <v>a</v>
      </c>
      <c r="I8">
        <v>3.0000000000000001E-3</v>
      </c>
      <c r="J8" s="3">
        <v>0.03</v>
      </c>
      <c r="K8" t="str">
        <f t="shared" si="2"/>
        <v>ac</v>
      </c>
      <c r="L8">
        <v>0.51300000000000001</v>
      </c>
      <c r="M8" s="3">
        <v>0.02</v>
      </c>
      <c r="N8" t="str">
        <f t="shared" si="3"/>
        <v>ac</v>
      </c>
      <c r="O8">
        <v>0.67200000000000004</v>
      </c>
      <c r="P8">
        <v>-0.8</v>
      </c>
      <c r="Q8">
        <v>0.42499999999999999</v>
      </c>
      <c r="R8">
        <v>0.46</v>
      </c>
      <c r="S8">
        <v>0.64800000000000002</v>
      </c>
      <c r="T8">
        <v>0.54</v>
      </c>
      <c r="U8">
        <v>0.59099999999999997</v>
      </c>
      <c r="V8">
        <v>2.33</v>
      </c>
      <c r="W8">
        <v>0.02</v>
      </c>
      <c r="X8">
        <v>2.54</v>
      </c>
      <c r="Y8">
        <v>1.0999999999999999E-2</v>
      </c>
      <c r="Z8">
        <v>0.22</v>
      </c>
      <c r="AA8">
        <v>0.82399999999999995</v>
      </c>
    </row>
    <row r="9" spans="1:27" x14ac:dyDescent="0.3">
      <c r="B9" t="s">
        <v>28</v>
      </c>
      <c r="C9" t="s">
        <v>31</v>
      </c>
      <c r="D9">
        <v>-0.28999999999999998</v>
      </c>
      <c r="E9" t="str">
        <f t="shared" si="0"/>
        <v>bc</v>
      </c>
      <c r="F9">
        <v>8.5000000000000006E-2</v>
      </c>
      <c r="G9">
        <v>0.13</v>
      </c>
      <c r="H9" t="str">
        <f t="shared" si="1"/>
        <v>b</v>
      </c>
      <c r="I9">
        <v>0.16800000000000001</v>
      </c>
      <c r="J9" s="3">
        <v>-0.03</v>
      </c>
      <c r="K9" t="str">
        <f t="shared" si="2"/>
        <v>abc</v>
      </c>
      <c r="L9">
        <v>0.503</v>
      </c>
      <c r="M9" s="3">
        <v>-0.1</v>
      </c>
      <c r="N9" t="str">
        <f t="shared" si="3"/>
        <v>ac</v>
      </c>
      <c r="O9">
        <v>1.6E-2</v>
      </c>
      <c r="P9">
        <v>-2.16</v>
      </c>
      <c r="Q9">
        <v>0.03</v>
      </c>
      <c r="R9">
        <v>-1.49</v>
      </c>
      <c r="S9">
        <v>0.13600000000000001</v>
      </c>
      <c r="T9">
        <v>-1.1399999999999999</v>
      </c>
      <c r="U9">
        <v>0.254</v>
      </c>
      <c r="V9">
        <v>1.53</v>
      </c>
      <c r="W9">
        <v>0.126</v>
      </c>
      <c r="X9">
        <v>2.23</v>
      </c>
      <c r="Y9">
        <v>2.5999999999999999E-2</v>
      </c>
      <c r="Z9">
        <v>1.05</v>
      </c>
      <c r="AA9">
        <v>0.29199999999999998</v>
      </c>
    </row>
    <row r="10" spans="1:27" x14ac:dyDescent="0.3">
      <c r="B10" t="s">
        <v>32</v>
      </c>
      <c r="C10" t="s">
        <v>33</v>
      </c>
      <c r="D10">
        <v>-0.09</v>
      </c>
      <c r="E10" t="str">
        <f t="shared" si="0"/>
        <v>bc</v>
      </c>
      <c r="F10">
        <v>0.60699999999999998</v>
      </c>
      <c r="G10">
        <v>0.1</v>
      </c>
      <c r="H10" t="str">
        <f t="shared" si="1"/>
        <v>ac</v>
      </c>
      <c r="I10">
        <v>0.25800000000000001</v>
      </c>
      <c r="J10" s="3">
        <v>-0.11</v>
      </c>
      <c r="K10" t="str">
        <f t="shared" si="2"/>
        <v>ac</v>
      </c>
      <c r="L10">
        <v>0.02</v>
      </c>
      <c r="M10" s="3">
        <v>-0.05</v>
      </c>
      <c r="N10" t="str">
        <f t="shared" si="3"/>
        <v>abc</v>
      </c>
      <c r="O10">
        <v>0.183</v>
      </c>
      <c r="P10">
        <v>-0.98</v>
      </c>
      <c r="Q10">
        <v>0.32800000000000001</v>
      </c>
      <c r="R10">
        <v>0.11</v>
      </c>
      <c r="S10">
        <v>0.91500000000000004</v>
      </c>
      <c r="T10">
        <v>-0.2</v>
      </c>
      <c r="U10">
        <v>0.84</v>
      </c>
      <c r="V10">
        <v>2.06</v>
      </c>
      <c r="W10">
        <v>3.9E-2</v>
      </c>
      <c r="X10">
        <v>1.57</v>
      </c>
      <c r="Y10">
        <v>0.11700000000000001</v>
      </c>
      <c r="Z10">
        <v>-0.9</v>
      </c>
      <c r="AA10">
        <v>0.36699999999999999</v>
      </c>
    </row>
    <row r="11" spans="1:27" x14ac:dyDescent="0.3">
      <c r="B11" t="s">
        <v>32</v>
      </c>
      <c r="C11" t="s">
        <v>34</v>
      </c>
      <c r="D11">
        <v>0.14000000000000001</v>
      </c>
      <c r="E11" t="str">
        <f t="shared" si="0"/>
        <v>abc</v>
      </c>
      <c r="F11">
        <v>0.40600000000000003</v>
      </c>
      <c r="G11">
        <v>0.12</v>
      </c>
      <c r="H11" t="str">
        <f t="shared" si="1"/>
        <v>abc</v>
      </c>
      <c r="I11">
        <v>0.20499999999999999</v>
      </c>
      <c r="J11" s="3">
        <v>0</v>
      </c>
      <c r="K11" t="str">
        <f t="shared" si="2"/>
        <v>abc</v>
      </c>
      <c r="L11">
        <v>0.98899999999999999</v>
      </c>
      <c r="M11" s="3">
        <v>0.02</v>
      </c>
      <c r="N11" t="str">
        <f t="shared" si="3"/>
        <v>abc</v>
      </c>
      <c r="O11">
        <v>0.53700000000000003</v>
      </c>
      <c r="P11">
        <v>0.14000000000000001</v>
      </c>
      <c r="Q11">
        <v>0.88800000000000001</v>
      </c>
      <c r="R11">
        <v>0.79</v>
      </c>
      <c r="S11">
        <v>0.42699999999999999</v>
      </c>
      <c r="T11">
        <v>0.67</v>
      </c>
      <c r="U11">
        <v>0.504</v>
      </c>
      <c r="V11">
        <v>1.1200000000000001</v>
      </c>
      <c r="W11">
        <v>0.26200000000000001</v>
      </c>
      <c r="X11">
        <v>0.92</v>
      </c>
      <c r="Y11">
        <v>0.36</v>
      </c>
      <c r="Z11">
        <v>-0.39</v>
      </c>
      <c r="AA11">
        <v>0.69599999999999995</v>
      </c>
    </row>
    <row r="12" spans="1:27" x14ac:dyDescent="0.3">
      <c r="B12" t="s">
        <v>32</v>
      </c>
      <c r="C12" t="s">
        <v>35</v>
      </c>
      <c r="D12">
        <v>0.03</v>
      </c>
      <c r="E12" t="str">
        <f t="shared" si="0"/>
        <v>abc</v>
      </c>
      <c r="F12">
        <v>0.88100000000000001</v>
      </c>
      <c r="G12">
        <v>0.08</v>
      </c>
      <c r="H12" t="str">
        <f t="shared" si="1"/>
        <v>abc</v>
      </c>
      <c r="I12">
        <v>0.39600000000000002</v>
      </c>
      <c r="J12" s="3">
        <v>-0.09</v>
      </c>
      <c r="K12" t="str">
        <f t="shared" si="2"/>
        <v>abc</v>
      </c>
      <c r="L12">
        <v>6.5000000000000002E-2</v>
      </c>
      <c r="M12" s="3">
        <v>-0.08</v>
      </c>
      <c r="N12" t="str">
        <f t="shared" si="3"/>
        <v>abc</v>
      </c>
      <c r="O12">
        <v>5.1999999999999998E-2</v>
      </c>
      <c r="P12">
        <v>-0.26</v>
      </c>
      <c r="Q12">
        <v>0.79800000000000004</v>
      </c>
      <c r="R12">
        <v>0.62</v>
      </c>
      <c r="S12">
        <v>0.53800000000000003</v>
      </c>
      <c r="T12">
        <v>0.56999999999999995</v>
      </c>
      <c r="U12">
        <v>0.56699999999999995</v>
      </c>
      <c r="V12">
        <v>1.6</v>
      </c>
      <c r="W12">
        <v>0.11</v>
      </c>
      <c r="X12">
        <v>1.55</v>
      </c>
      <c r="Y12">
        <v>0.121</v>
      </c>
      <c r="Z12">
        <v>-0.15</v>
      </c>
      <c r="AA12">
        <v>0.88300000000000001</v>
      </c>
    </row>
    <row r="13" spans="1:27" x14ac:dyDescent="0.3">
      <c r="B13" t="s">
        <v>32</v>
      </c>
      <c r="C13" t="s">
        <v>36</v>
      </c>
      <c r="D13">
        <v>0.46</v>
      </c>
      <c r="E13" t="str">
        <f t="shared" si="0"/>
        <v>abc</v>
      </c>
      <c r="F13">
        <v>4.0000000000000001E-3</v>
      </c>
      <c r="G13">
        <v>0.08</v>
      </c>
      <c r="H13" t="str">
        <f t="shared" si="1"/>
        <v>b</v>
      </c>
      <c r="I13">
        <v>0.39800000000000002</v>
      </c>
      <c r="J13" s="3">
        <v>-0.03</v>
      </c>
      <c r="K13" t="str">
        <f t="shared" si="2"/>
        <v>b</v>
      </c>
      <c r="L13">
        <v>0.46400000000000002</v>
      </c>
      <c r="M13" s="3">
        <v>-0.16</v>
      </c>
      <c r="N13" t="str">
        <f t="shared" si="3"/>
        <v/>
      </c>
      <c r="O13">
        <v>0</v>
      </c>
      <c r="P13">
        <v>2.16</v>
      </c>
      <c r="Q13">
        <v>3.1E-2</v>
      </c>
      <c r="R13">
        <v>2.97</v>
      </c>
      <c r="S13">
        <v>3.0000000000000001E-3</v>
      </c>
      <c r="T13">
        <v>3.69</v>
      </c>
      <c r="U13">
        <v>0</v>
      </c>
      <c r="V13">
        <v>1.08</v>
      </c>
      <c r="W13">
        <v>0.27800000000000002</v>
      </c>
      <c r="X13">
        <v>2.35</v>
      </c>
      <c r="Y13">
        <v>1.9E-2</v>
      </c>
      <c r="Z13">
        <v>2</v>
      </c>
      <c r="AA13">
        <v>4.4999999999999998E-2</v>
      </c>
    </row>
    <row r="14" spans="1:27" x14ac:dyDescent="0.3">
      <c r="B14" t="s">
        <v>32</v>
      </c>
      <c r="C14" t="s">
        <v>37</v>
      </c>
      <c r="D14">
        <v>0.28000000000000003</v>
      </c>
      <c r="E14" t="str">
        <f t="shared" si="0"/>
        <v>abc</v>
      </c>
      <c r="F14">
        <v>9.7000000000000003E-2</v>
      </c>
      <c r="G14">
        <v>0.23</v>
      </c>
      <c r="H14" t="str">
        <f t="shared" si="1"/>
        <v>a</v>
      </c>
      <c r="I14">
        <v>8.9999999999999993E-3</v>
      </c>
      <c r="J14" s="3">
        <v>-0.08</v>
      </c>
      <c r="K14" t="str">
        <f t="shared" si="2"/>
        <v>c</v>
      </c>
      <c r="L14">
        <v>8.3000000000000004E-2</v>
      </c>
      <c r="M14" s="3">
        <v>0.01</v>
      </c>
      <c r="N14" t="str">
        <f t="shared" si="3"/>
        <v>ac</v>
      </c>
      <c r="O14">
        <v>0.71399999999999997</v>
      </c>
      <c r="P14">
        <v>0.25</v>
      </c>
      <c r="Q14">
        <v>0.8</v>
      </c>
      <c r="R14">
        <v>2.0499999999999998</v>
      </c>
      <c r="S14">
        <v>0.04</v>
      </c>
      <c r="T14">
        <v>1.53</v>
      </c>
      <c r="U14">
        <v>0.125</v>
      </c>
      <c r="V14">
        <v>3.12</v>
      </c>
      <c r="W14">
        <v>2E-3</v>
      </c>
      <c r="X14">
        <v>2.25</v>
      </c>
      <c r="Y14">
        <v>2.4E-2</v>
      </c>
      <c r="Z14">
        <v>-1.56</v>
      </c>
      <c r="AA14">
        <v>0.11899999999999999</v>
      </c>
    </row>
    <row r="15" spans="1:27" x14ac:dyDescent="0.3">
      <c r="B15" t="s">
        <v>38</v>
      </c>
      <c r="C15" t="s">
        <v>39</v>
      </c>
      <c r="D15">
        <v>-0.14000000000000001</v>
      </c>
      <c r="E15" t="str">
        <f t="shared" si="0"/>
        <v>bc</v>
      </c>
      <c r="F15">
        <v>0.4</v>
      </c>
      <c r="G15">
        <v>0.16</v>
      </c>
      <c r="H15" t="str">
        <f t="shared" si="1"/>
        <v>abc</v>
      </c>
      <c r="I15">
        <v>7.0999999999999994E-2</v>
      </c>
      <c r="J15" s="3">
        <v>0.04</v>
      </c>
      <c r="K15" t="str">
        <f t="shared" si="2"/>
        <v>abc</v>
      </c>
      <c r="L15">
        <v>0.377</v>
      </c>
      <c r="M15" s="3">
        <v>-0.01</v>
      </c>
      <c r="N15" t="str">
        <f t="shared" si="3"/>
        <v>abc</v>
      </c>
      <c r="O15">
        <v>0.81100000000000005</v>
      </c>
      <c r="P15">
        <v>-1.58</v>
      </c>
      <c r="Q15">
        <v>0.114</v>
      </c>
      <c r="R15">
        <v>-1.04</v>
      </c>
      <c r="S15">
        <v>0.29899999999999999</v>
      </c>
      <c r="T15">
        <v>-0.76</v>
      </c>
      <c r="U15">
        <v>0.44500000000000001</v>
      </c>
      <c r="V15">
        <v>1.21</v>
      </c>
      <c r="W15">
        <v>0.22800000000000001</v>
      </c>
      <c r="X15">
        <v>1.75</v>
      </c>
      <c r="Y15">
        <v>0.08</v>
      </c>
      <c r="Z15">
        <v>0.83</v>
      </c>
      <c r="AA15">
        <v>0.40799999999999997</v>
      </c>
    </row>
    <row r="16" spans="1:27" x14ac:dyDescent="0.3">
      <c r="B16" t="s">
        <v>40</v>
      </c>
      <c r="C16" t="s">
        <v>41</v>
      </c>
      <c r="D16">
        <v>-0.33</v>
      </c>
      <c r="E16" t="str">
        <f t="shared" si="0"/>
        <v>bc</v>
      </c>
      <c r="F16">
        <v>0.05</v>
      </c>
      <c r="G16">
        <v>0.1</v>
      </c>
      <c r="H16" t="str">
        <f t="shared" si="1"/>
        <v>c</v>
      </c>
      <c r="I16">
        <v>0.27800000000000002</v>
      </c>
      <c r="J16" s="3">
        <v>-0.11</v>
      </c>
      <c r="K16" t="str">
        <f t="shared" si="2"/>
        <v>ac</v>
      </c>
      <c r="L16">
        <v>2.1000000000000001E-2</v>
      </c>
      <c r="M16" s="3">
        <v>-0.03</v>
      </c>
      <c r="N16" t="str">
        <f t="shared" si="3"/>
        <v>abc</v>
      </c>
      <c r="O16">
        <v>0.42499999999999999</v>
      </c>
      <c r="P16">
        <v>-2.2400000000000002</v>
      </c>
      <c r="Q16">
        <v>2.5000000000000001E-2</v>
      </c>
      <c r="R16">
        <v>-1.3</v>
      </c>
      <c r="S16">
        <v>0.19400000000000001</v>
      </c>
      <c r="T16">
        <v>-1.74</v>
      </c>
      <c r="U16">
        <v>8.2000000000000003E-2</v>
      </c>
      <c r="V16">
        <v>2.02</v>
      </c>
      <c r="W16">
        <v>4.3999999999999997E-2</v>
      </c>
      <c r="X16">
        <v>1.31</v>
      </c>
      <c r="Y16">
        <v>0.19</v>
      </c>
      <c r="Z16">
        <v>-1.24</v>
      </c>
      <c r="AA16">
        <v>0.21299999999999999</v>
      </c>
    </row>
    <row r="17" spans="2:27" x14ac:dyDescent="0.3">
      <c r="B17" t="s">
        <v>40</v>
      </c>
      <c r="C17" t="s">
        <v>42</v>
      </c>
      <c r="D17">
        <v>-0.44</v>
      </c>
      <c r="E17" t="str">
        <f t="shared" si="0"/>
        <v>bc</v>
      </c>
      <c r="F17">
        <v>7.0000000000000001E-3</v>
      </c>
      <c r="G17">
        <v>0.11</v>
      </c>
      <c r="H17" t="str">
        <f t="shared" si="1"/>
        <v>c</v>
      </c>
      <c r="I17">
        <v>0.223</v>
      </c>
      <c r="J17" s="3">
        <v>-0.1</v>
      </c>
      <c r="K17" t="str">
        <f t="shared" si="2"/>
        <v>c</v>
      </c>
      <c r="L17">
        <v>2.5000000000000001E-2</v>
      </c>
      <c r="M17" s="3">
        <v>-0.02</v>
      </c>
      <c r="N17" t="str">
        <f t="shared" si="3"/>
        <v>bc</v>
      </c>
      <c r="O17">
        <v>0.624</v>
      </c>
      <c r="P17">
        <v>-2.99</v>
      </c>
      <c r="Q17">
        <v>3.0000000000000001E-3</v>
      </c>
      <c r="R17">
        <v>-2.06</v>
      </c>
      <c r="S17">
        <v>3.9E-2</v>
      </c>
      <c r="T17">
        <v>-2.56</v>
      </c>
      <c r="U17">
        <v>1.0999999999999999E-2</v>
      </c>
      <c r="V17">
        <v>2.1</v>
      </c>
      <c r="W17">
        <v>3.5999999999999997E-2</v>
      </c>
      <c r="X17">
        <v>1.31</v>
      </c>
      <c r="Y17">
        <v>0.19</v>
      </c>
      <c r="Z17">
        <v>-1.38</v>
      </c>
      <c r="AA17">
        <v>0.16700000000000001</v>
      </c>
    </row>
    <row r="18" spans="2:27" x14ac:dyDescent="0.3">
      <c r="B18" t="s">
        <v>40</v>
      </c>
      <c r="C18" t="s">
        <v>43</v>
      </c>
      <c r="D18">
        <v>-0.34</v>
      </c>
      <c r="E18" t="str">
        <f t="shared" si="0"/>
        <v>bc</v>
      </c>
      <c r="F18">
        <v>4.3999999999999997E-2</v>
      </c>
      <c r="G18">
        <v>0.04</v>
      </c>
      <c r="H18" t="str">
        <f t="shared" si="1"/>
        <v>bc</v>
      </c>
      <c r="I18">
        <v>0.67900000000000005</v>
      </c>
      <c r="J18" s="3">
        <v>-7.0000000000000007E-2</v>
      </c>
      <c r="K18" t="str">
        <f t="shared" si="2"/>
        <v>abc</v>
      </c>
      <c r="L18">
        <v>0.13900000000000001</v>
      </c>
      <c r="M18" s="3">
        <v>0.03</v>
      </c>
      <c r="N18" t="str">
        <f t="shared" si="3"/>
        <v>bc</v>
      </c>
      <c r="O18">
        <v>0.5</v>
      </c>
      <c r="P18">
        <v>-1.98</v>
      </c>
      <c r="Q18">
        <v>4.8000000000000001E-2</v>
      </c>
      <c r="R18">
        <v>-1.56</v>
      </c>
      <c r="S18">
        <v>0.11799999999999999</v>
      </c>
      <c r="T18">
        <v>-2.12</v>
      </c>
      <c r="U18">
        <v>3.4000000000000002E-2</v>
      </c>
      <c r="V18">
        <v>1.04</v>
      </c>
      <c r="W18">
        <v>0.3</v>
      </c>
      <c r="X18">
        <v>0.11</v>
      </c>
      <c r="Y18">
        <v>0.91100000000000003</v>
      </c>
      <c r="Z18">
        <v>-1.56</v>
      </c>
      <c r="AA18">
        <v>0.11799999999999999</v>
      </c>
    </row>
    <row r="19" spans="2:27" x14ac:dyDescent="0.3">
      <c r="C19" t="s">
        <v>44</v>
      </c>
      <c r="D19">
        <v>0.22</v>
      </c>
      <c r="E19" t="str">
        <f t="shared" si="0"/>
        <v>abc</v>
      </c>
      <c r="G19">
        <v>0.14000000000000001</v>
      </c>
      <c r="H19" t="str">
        <f t="shared" si="1"/>
        <v>abc</v>
      </c>
      <c r="J19" s="3">
        <v>0.11</v>
      </c>
      <c r="K19" t="str">
        <f t="shared" si="2"/>
        <v>abc</v>
      </c>
      <c r="M19" s="3">
        <v>0.1</v>
      </c>
      <c r="N19" t="str">
        <f t="shared" si="3"/>
        <v>abc</v>
      </c>
      <c r="P19">
        <v>0.42</v>
      </c>
      <c r="Q19">
        <v>0.67400000000000004</v>
      </c>
      <c r="R19">
        <v>0.63</v>
      </c>
      <c r="S19">
        <v>0.53</v>
      </c>
      <c r="T19">
        <v>0.69</v>
      </c>
      <c r="U19">
        <v>0.49</v>
      </c>
      <c r="V19">
        <v>0.3</v>
      </c>
      <c r="W19">
        <v>0.76600000000000001</v>
      </c>
      <c r="X19">
        <v>0.41</v>
      </c>
      <c r="Y19">
        <v>0.68400000000000005</v>
      </c>
      <c r="Z19">
        <v>0.16</v>
      </c>
      <c r="AA19">
        <v>0.86899999999999999</v>
      </c>
    </row>
    <row r="20" spans="2:27" x14ac:dyDescent="0.3">
      <c r="C20" t="s">
        <v>45</v>
      </c>
      <c r="E20" t="str">
        <f t="shared" si="0"/>
        <v/>
      </c>
      <c r="H20" t="str">
        <f t="shared" si="1"/>
        <v/>
      </c>
      <c r="K20" t="str">
        <f t="shared" si="2"/>
        <v/>
      </c>
      <c r="N20" t="str">
        <f t="shared" si="3"/>
        <v/>
      </c>
    </row>
    <row r="21" spans="2:27" x14ac:dyDescent="0.3">
      <c r="C21" t="s">
        <v>46</v>
      </c>
      <c r="D21">
        <v>-0.02</v>
      </c>
      <c r="E21" t="str">
        <f t="shared" si="0"/>
        <v>abc</v>
      </c>
      <c r="F21">
        <v>0.91700000000000004</v>
      </c>
      <c r="G21">
        <v>0.18</v>
      </c>
      <c r="H21" t="str">
        <f t="shared" si="1"/>
        <v>ab</v>
      </c>
      <c r="I21">
        <v>4.8000000000000001E-2</v>
      </c>
      <c r="J21" s="3">
        <v>-0.02</v>
      </c>
      <c r="K21" t="str">
        <f t="shared" si="2"/>
        <v>ab</v>
      </c>
      <c r="L21">
        <v>0.72</v>
      </c>
      <c r="M21" s="3">
        <v>-0.16</v>
      </c>
      <c r="N21" t="str">
        <f t="shared" si="3"/>
        <v>a</v>
      </c>
      <c r="O21">
        <v>0</v>
      </c>
      <c r="P21">
        <v>-1.01</v>
      </c>
      <c r="Q21">
        <v>0.312</v>
      </c>
      <c r="R21">
        <v>-0.01</v>
      </c>
      <c r="S21">
        <v>0.995</v>
      </c>
      <c r="T21">
        <v>0.82</v>
      </c>
      <c r="U21">
        <v>0.41</v>
      </c>
      <c r="V21">
        <v>1.93</v>
      </c>
      <c r="W21">
        <v>5.3999999999999999E-2</v>
      </c>
      <c r="X21">
        <v>3.47</v>
      </c>
      <c r="Y21">
        <v>1E-3</v>
      </c>
      <c r="Z21">
        <v>2.41</v>
      </c>
      <c r="AA21">
        <v>1.6E-2</v>
      </c>
    </row>
    <row r="22" spans="2:27" x14ac:dyDescent="0.3">
      <c r="C22" t="s">
        <v>47</v>
      </c>
      <c r="D22">
        <v>-0.28999999999999998</v>
      </c>
      <c r="E22" t="str">
        <f t="shared" si="0"/>
        <v>bc</v>
      </c>
      <c r="F22">
        <v>8.6999999999999994E-2</v>
      </c>
      <c r="G22">
        <v>0.25</v>
      </c>
      <c r="H22" t="str">
        <f t="shared" si="1"/>
        <v/>
      </c>
      <c r="I22">
        <v>5.0000000000000001E-3</v>
      </c>
      <c r="J22" s="3">
        <v>0.01</v>
      </c>
      <c r="K22" t="str">
        <f t="shared" si="2"/>
        <v>ac</v>
      </c>
      <c r="L22">
        <v>0.89400000000000002</v>
      </c>
      <c r="M22" s="3">
        <v>-0.04</v>
      </c>
      <c r="N22" t="str">
        <f t="shared" si="3"/>
        <v>ac</v>
      </c>
      <c r="O22">
        <v>0.29199999999999998</v>
      </c>
      <c r="P22">
        <v>-2.82</v>
      </c>
      <c r="Q22">
        <v>5.0000000000000001E-3</v>
      </c>
      <c r="R22">
        <v>-1.69</v>
      </c>
      <c r="S22">
        <v>9.0999999999999998E-2</v>
      </c>
      <c r="T22">
        <v>-1.43</v>
      </c>
      <c r="U22">
        <v>0.152</v>
      </c>
      <c r="V22">
        <v>2.44</v>
      </c>
      <c r="W22">
        <v>1.4999999999999999E-2</v>
      </c>
      <c r="X22">
        <v>3</v>
      </c>
      <c r="Y22">
        <v>3.0000000000000001E-3</v>
      </c>
      <c r="Z22">
        <v>0.79</v>
      </c>
      <c r="AA22">
        <v>0.432</v>
      </c>
    </row>
    <row r="23" spans="2:27" x14ac:dyDescent="0.3">
      <c r="C23" t="s">
        <v>48</v>
      </c>
      <c r="D23">
        <v>0.04</v>
      </c>
      <c r="E23" t="str">
        <f t="shared" si="0"/>
        <v>abc</v>
      </c>
      <c r="F23">
        <v>0.81399999999999995</v>
      </c>
      <c r="G23">
        <v>0.17</v>
      </c>
      <c r="H23" t="str">
        <f t="shared" si="1"/>
        <v>a</v>
      </c>
      <c r="I23">
        <v>6.7000000000000004E-2</v>
      </c>
      <c r="J23" s="3">
        <v>-0.1</v>
      </c>
      <c r="K23" t="str">
        <f t="shared" si="2"/>
        <v>ac</v>
      </c>
      <c r="L23">
        <v>2.4E-2</v>
      </c>
      <c r="M23" s="3">
        <v>-0.08</v>
      </c>
      <c r="N23" t="str">
        <f t="shared" si="3"/>
        <v>ac</v>
      </c>
      <c r="O23">
        <v>3.5000000000000003E-2</v>
      </c>
      <c r="P23">
        <v>-0.64</v>
      </c>
      <c r="Q23">
        <v>0.52</v>
      </c>
      <c r="R23">
        <v>0.81</v>
      </c>
      <c r="S23">
        <v>0.41799999999999998</v>
      </c>
      <c r="T23">
        <v>0.7</v>
      </c>
      <c r="U23">
        <v>0.48599999999999999</v>
      </c>
      <c r="V23">
        <v>2.66</v>
      </c>
      <c r="W23">
        <v>8.0000000000000002E-3</v>
      </c>
      <c r="X23">
        <v>2.52</v>
      </c>
      <c r="Y23">
        <v>1.2E-2</v>
      </c>
      <c r="Z23">
        <v>-0.35</v>
      </c>
      <c r="AA23">
        <v>0.72499999999999998</v>
      </c>
    </row>
    <row r="24" spans="2:27" x14ac:dyDescent="0.3">
      <c r="C24" t="s">
        <v>49</v>
      </c>
      <c r="D24">
        <v>-0.14000000000000001</v>
      </c>
      <c r="E24" t="str">
        <f t="shared" si="0"/>
        <v>bc</v>
      </c>
      <c r="F24">
        <v>0.4</v>
      </c>
      <c r="G24">
        <v>0.16</v>
      </c>
      <c r="H24" t="str">
        <f t="shared" si="1"/>
        <v>abc</v>
      </c>
      <c r="I24">
        <v>7.0999999999999994E-2</v>
      </c>
      <c r="J24" s="3">
        <v>0.04</v>
      </c>
      <c r="K24" t="str">
        <f t="shared" si="2"/>
        <v>abc</v>
      </c>
      <c r="L24">
        <v>0.376</v>
      </c>
      <c r="M24" s="3">
        <v>-0.01</v>
      </c>
      <c r="N24" t="str">
        <f t="shared" si="3"/>
        <v>abc</v>
      </c>
      <c r="O24">
        <v>0.81100000000000005</v>
      </c>
      <c r="P24">
        <v>-1.58</v>
      </c>
      <c r="Q24">
        <v>0.114</v>
      </c>
      <c r="R24">
        <v>-1.04</v>
      </c>
      <c r="S24">
        <v>0.29899999999999999</v>
      </c>
      <c r="T24">
        <v>-0.76</v>
      </c>
      <c r="U24">
        <v>0.44500000000000001</v>
      </c>
      <c r="V24">
        <v>1.21</v>
      </c>
      <c r="W24">
        <v>0.22800000000000001</v>
      </c>
      <c r="X24">
        <v>1.75</v>
      </c>
      <c r="Y24">
        <v>0.08</v>
      </c>
      <c r="Z24">
        <v>0.83</v>
      </c>
      <c r="AA24">
        <v>0.40799999999999997</v>
      </c>
    </row>
    <row r="25" spans="2:27" x14ac:dyDescent="0.3">
      <c r="C25" t="s">
        <v>50</v>
      </c>
      <c r="D25">
        <v>-0.43</v>
      </c>
      <c r="E25" t="str">
        <f t="shared" si="0"/>
        <v>bc</v>
      </c>
      <c r="F25">
        <v>8.0000000000000002E-3</v>
      </c>
      <c r="G25">
        <v>0.14000000000000001</v>
      </c>
      <c r="H25" t="str">
        <f t="shared" si="1"/>
        <v>c</v>
      </c>
      <c r="I25">
        <v>0.126</v>
      </c>
      <c r="J25" s="3">
        <v>-0.13</v>
      </c>
      <c r="K25" t="str">
        <f t="shared" si="2"/>
        <v>ac</v>
      </c>
      <c r="L25">
        <v>7.0000000000000001E-3</v>
      </c>
      <c r="M25" s="3">
        <v>-0.03</v>
      </c>
      <c r="N25" t="str">
        <f t="shared" si="3"/>
        <v>bc</v>
      </c>
      <c r="O25">
        <v>0.51400000000000001</v>
      </c>
      <c r="P25">
        <v>-3.07</v>
      </c>
      <c r="Q25">
        <v>2E-3</v>
      </c>
      <c r="R25">
        <v>-1.87</v>
      </c>
      <c r="S25">
        <v>6.0999999999999999E-2</v>
      </c>
      <c r="T25">
        <v>-2.4500000000000002</v>
      </c>
      <c r="U25">
        <v>1.4E-2</v>
      </c>
      <c r="V25">
        <v>2.6</v>
      </c>
      <c r="W25">
        <v>8.9999999999999993E-3</v>
      </c>
      <c r="X25">
        <v>1.66</v>
      </c>
      <c r="Y25">
        <v>9.7000000000000003E-2</v>
      </c>
      <c r="Z25">
        <v>-1.64</v>
      </c>
      <c r="AA25">
        <v>0.1</v>
      </c>
    </row>
    <row r="26" spans="2:27" x14ac:dyDescent="0.3">
      <c r="C26" t="s">
        <v>51</v>
      </c>
      <c r="D26">
        <v>0.19</v>
      </c>
      <c r="E26" t="str">
        <f t="shared" si="0"/>
        <v>abc</v>
      </c>
      <c r="G26">
        <v>0.18</v>
      </c>
      <c r="H26" t="str">
        <f t="shared" si="1"/>
        <v>abc</v>
      </c>
      <c r="J26" s="3">
        <v>0.06</v>
      </c>
      <c r="K26" t="str">
        <f t="shared" si="2"/>
        <v>abc</v>
      </c>
      <c r="M26" s="3">
        <v>0.06</v>
      </c>
      <c r="N26" t="str">
        <f t="shared" si="3"/>
        <v>abc</v>
      </c>
      <c r="P26">
        <v>0.05</v>
      </c>
      <c r="Q26">
        <v>0.95799999999999996</v>
      </c>
      <c r="R26">
        <v>0.73</v>
      </c>
      <c r="S26">
        <v>0.46300000000000002</v>
      </c>
      <c r="T26">
        <v>0.74</v>
      </c>
      <c r="U26">
        <v>0.45900000000000002</v>
      </c>
      <c r="V26">
        <v>1.19</v>
      </c>
      <c r="W26">
        <v>0.23400000000000001</v>
      </c>
      <c r="X26">
        <v>1.22</v>
      </c>
      <c r="Y26">
        <v>0.221</v>
      </c>
      <c r="Z26">
        <v>0</v>
      </c>
      <c r="AA26">
        <v>1</v>
      </c>
    </row>
    <row r="28" spans="2:27" x14ac:dyDescent="0.3">
      <c r="C28" t="s">
        <v>52</v>
      </c>
      <c r="D28">
        <v>36</v>
      </c>
      <c r="G28">
        <v>123</v>
      </c>
      <c r="J28" s="3">
        <v>462</v>
      </c>
      <c r="M28" s="3">
        <v>634</v>
      </c>
    </row>
  </sheetData>
  <conditionalFormatting sqref="F1:F1048576 I1:I1048576 L1:L1048576 O1:O1048576 Q1:Q1048576 S1:S1048576 U1:U1048576 W1:W1048576 Y1:Y1048576 AA1:AA1048576">
    <cfRule type="cellIs" dxfId="12" priority="1" operator="lessThan">
      <formula>0.05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B8606-17F8-4B0E-BAF9-A7A4E6D06778}">
  <dimension ref="A1:W34"/>
  <sheetViews>
    <sheetView zoomScaleNormal="100" workbookViewId="0">
      <selection activeCell="L40" sqref="L40"/>
    </sheetView>
  </sheetViews>
  <sheetFormatPr defaultRowHeight="14.4" x14ac:dyDescent="0.3"/>
  <cols>
    <col min="1" max="1" width="59.33203125" bestFit="1" customWidth="1"/>
  </cols>
  <sheetData>
    <row r="1" spans="1:23" s="1" customFormat="1" x14ac:dyDescent="0.3">
      <c r="A1" s="1" t="s">
        <v>53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</row>
    <row r="2" spans="1:23" x14ac:dyDescent="0.3">
      <c r="A2" t="s">
        <v>66</v>
      </c>
      <c r="B2" t="s">
        <v>22</v>
      </c>
      <c r="C2" t="s">
        <v>23</v>
      </c>
      <c r="D2">
        <v>7.0000000000000007E-2</v>
      </c>
      <c r="E2">
        <v>0.28999999999999998</v>
      </c>
      <c r="F2">
        <v>0.02</v>
      </c>
      <c r="G2">
        <v>0.751</v>
      </c>
      <c r="H2">
        <v>0.03</v>
      </c>
      <c r="I2">
        <v>0.59499999999999997</v>
      </c>
      <c r="J2">
        <v>0.06</v>
      </c>
      <c r="K2">
        <v>0.27700000000000002</v>
      </c>
      <c r="L2">
        <v>0.56999999999999995</v>
      </c>
      <c r="M2">
        <v>0.56899999999999995</v>
      </c>
      <c r="N2">
        <v>0.42</v>
      </c>
      <c r="O2">
        <v>0.67400000000000004</v>
      </c>
      <c r="P2">
        <v>0.14000000000000001</v>
      </c>
      <c r="Q2">
        <v>0.88800000000000001</v>
      </c>
      <c r="R2">
        <v>-0.15</v>
      </c>
      <c r="S2">
        <v>0.877</v>
      </c>
      <c r="T2">
        <v>-0.48</v>
      </c>
      <c r="U2">
        <v>0.628</v>
      </c>
      <c r="V2">
        <v>-0.32</v>
      </c>
      <c r="W2">
        <v>0.75</v>
      </c>
    </row>
    <row r="3" spans="1:23" x14ac:dyDescent="0.3">
      <c r="A3" t="s">
        <v>57</v>
      </c>
      <c r="B3" t="s">
        <v>22</v>
      </c>
      <c r="C3" t="s">
        <v>24</v>
      </c>
      <c r="D3">
        <v>-7.0000000000000007E-2</v>
      </c>
      <c r="E3">
        <v>0.33500000000000002</v>
      </c>
      <c r="F3">
        <v>-0.1</v>
      </c>
      <c r="G3">
        <v>0.123</v>
      </c>
      <c r="H3">
        <v>-0.18</v>
      </c>
      <c r="I3">
        <v>5.0000000000000001E-3</v>
      </c>
      <c r="J3">
        <v>-0.19</v>
      </c>
      <c r="K3">
        <v>1E-3</v>
      </c>
      <c r="L3">
        <v>0.28000000000000003</v>
      </c>
      <c r="M3">
        <v>0.78100000000000003</v>
      </c>
      <c r="N3">
        <v>1.0900000000000001</v>
      </c>
      <c r="O3">
        <v>0.27500000000000002</v>
      </c>
      <c r="P3">
        <v>1.27</v>
      </c>
      <c r="Q3">
        <v>0.20499999999999999</v>
      </c>
      <c r="R3">
        <v>0.88</v>
      </c>
      <c r="S3">
        <v>0.38</v>
      </c>
      <c r="T3">
        <v>1.06</v>
      </c>
      <c r="U3">
        <v>0.28799999999999998</v>
      </c>
      <c r="V3">
        <v>0.13</v>
      </c>
      <c r="W3">
        <v>0.89300000000000002</v>
      </c>
    </row>
    <row r="4" spans="1:23" x14ac:dyDescent="0.3">
      <c r="B4" t="s">
        <v>22</v>
      </c>
      <c r="C4" t="s">
        <v>25</v>
      </c>
      <c r="D4">
        <v>0.11</v>
      </c>
      <c r="E4">
        <v>0.108</v>
      </c>
      <c r="F4">
        <v>7.0000000000000007E-2</v>
      </c>
      <c r="G4">
        <v>0.26</v>
      </c>
      <c r="H4">
        <v>0</v>
      </c>
      <c r="I4">
        <v>0.94</v>
      </c>
      <c r="J4">
        <v>-0.1</v>
      </c>
      <c r="K4">
        <v>5.6000000000000001E-2</v>
      </c>
      <c r="L4">
        <v>0.45</v>
      </c>
      <c r="M4">
        <v>0.65600000000000003</v>
      </c>
      <c r="N4">
        <v>1.24</v>
      </c>
      <c r="O4">
        <v>0.216</v>
      </c>
      <c r="P4">
        <v>2.4500000000000002</v>
      </c>
      <c r="Q4">
        <v>1.4E-2</v>
      </c>
      <c r="R4">
        <v>0.84</v>
      </c>
      <c r="S4">
        <v>0.4</v>
      </c>
      <c r="T4">
        <v>2.11</v>
      </c>
      <c r="U4">
        <v>3.5000000000000003E-2</v>
      </c>
      <c r="V4">
        <v>1.19</v>
      </c>
      <c r="W4">
        <v>0.23200000000000001</v>
      </c>
    </row>
    <row r="5" spans="1:23" x14ac:dyDescent="0.3">
      <c r="B5" t="s">
        <v>22</v>
      </c>
      <c r="C5" t="s">
        <v>26</v>
      </c>
      <c r="D5">
        <v>-0.15</v>
      </c>
      <c r="E5">
        <v>4.2000000000000003E-2</v>
      </c>
      <c r="F5">
        <v>-0.13</v>
      </c>
      <c r="G5">
        <v>5.1999999999999998E-2</v>
      </c>
      <c r="H5">
        <v>-0.3</v>
      </c>
      <c r="I5">
        <v>0</v>
      </c>
      <c r="J5">
        <v>-0.12</v>
      </c>
      <c r="K5">
        <v>3.5000000000000003E-2</v>
      </c>
      <c r="L5">
        <v>-0.27</v>
      </c>
      <c r="M5">
        <v>0.78900000000000003</v>
      </c>
      <c r="N5">
        <v>1.53</v>
      </c>
      <c r="O5">
        <v>0.126</v>
      </c>
      <c r="P5">
        <v>-0.35</v>
      </c>
      <c r="Q5">
        <v>0.72699999999999998</v>
      </c>
      <c r="R5">
        <v>1.93</v>
      </c>
      <c r="S5">
        <v>5.2999999999999999E-2</v>
      </c>
      <c r="T5">
        <v>-7.0000000000000007E-2</v>
      </c>
      <c r="U5">
        <v>0.94199999999999995</v>
      </c>
      <c r="V5">
        <v>-2.12</v>
      </c>
      <c r="W5">
        <v>3.4000000000000002E-2</v>
      </c>
    </row>
    <row r="6" spans="1:23" x14ac:dyDescent="0.3">
      <c r="B6" t="s">
        <v>22</v>
      </c>
      <c r="C6" t="s">
        <v>27</v>
      </c>
      <c r="D6">
        <v>0.15</v>
      </c>
      <c r="E6">
        <v>3.2000000000000001E-2</v>
      </c>
      <c r="F6">
        <v>0.1</v>
      </c>
      <c r="G6">
        <v>0.1</v>
      </c>
      <c r="H6">
        <v>0.21</v>
      </c>
      <c r="I6">
        <v>1E-3</v>
      </c>
      <c r="J6">
        <v>0.24</v>
      </c>
      <c r="K6">
        <v>0</v>
      </c>
      <c r="L6">
        <v>0.48</v>
      </c>
      <c r="M6">
        <v>0.628</v>
      </c>
      <c r="N6">
        <v>-0.7</v>
      </c>
      <c r="O6">
        <v>0.48199999999999998</v>
      </c>
      <c r="P6">
        <v>-1.1200000000000001</v>
      </c>
      <c r="Q6">
        <v>0.26300000000000001</v>
      </c>
      <c r="R6">
        <v>-1.24</v>
      </c>
      <c r="S6">
        <v>0.21299999999999999</v>
      </c>
      <c r="T6">
        <v>-1.72</v>
      </c>
      <c r="U6">
        <v>8.5000000000000006E-2</v>
      </c>
      <c r="V6">
        <v>-0.4</v>
      </c>
      <c r="W6">
        <v>0.69299999999999995</v>
      </c>
    </row>
    <row r="7" spans="1:23" x14ac:dyDescent="0.3">
      <c r="B7" t="s">
        <v>28</v>
      </c>
      <c r="C7" t="s">
        <v>29</v>
      </c>
      <c r="D7">
        <v>-0.01</v>
      </c>
      <c r="E7">
        <v>0.90300000000000002</v>
      </c>
      <c r="F7">
        <v>0.06</v>
      </c>
      <c r="G7">
        <v>0.34599999999999997</v>
      </c>
      <c r="H7">
        <v>0.3</v>
      </c>
      <c r="I7">
        <v>0</v>
      </c>
      <c r="J7">
        <v>0.23</v>
      </c>
      <c r="K7">
        <v>0</v>
      </c>
      <c r="L7">
        <v>-0.72</v>
      </c>
      <c r="M7">
        <v>0.47199999999999998</v>
      </c>
      <c r="N7">
        <v>-3.4</v>
      </c>
      <c r="O7">
        <v>1E-3</v>
      </c>
      <c r="P7">
        <v>-2.82</v>
      </c>
      <c r="Q7">
        <v>5.0000000000000001E-3</v>
      </c>
      <c r="R7">
        <v>-2.84</v>
      </c>
      <c r="S7">
        <v>4.0000000000000001E-3</v>
      </c>
      <c r="T7">
        <v>-2.2000000000000002</v>
      </c>
      <c r="U7">
        <v>2.8000000000000001E-2</v>
      </c>
      <c r="V7">
        <v>0.83</v>
      </c>
      <c r="W7">
        <v>0.40400000000000003</v>
      </c>
    </row>
    <row r="8" spans="1:23" x14ac:dyDescent="0.3">
      <c r="B8" t="s">
        <v>28</v>
      </c>
      <c r="C8" t="s">
        <v>30</v>
      </c>
      <c r="D8">
        <v>-0.01</v>
      </c>
      <c r="E8">
        <v>0.93799999999999994</v>
      </c>
      <c r="F8">
        <v>-0.02</v>
      </c>
      <c r="G8">
        <v>0.73299999999999998</v>
      </c>
      <c r="H8">
        <v>0.04</v>
      </c>
      <c r="I8">
        <v>0.52400000000000002</v>
      </c>
      <c r="J8">
        <v>0.05</v>
      </c>
      <c r="K8">
        <v>0.38700000000000001</v>
      </c>
      <c r="L8">
        <v>0.17</v>
      </c>
      <c r="M8">
        <v>0.86499999999999999</v>
      </c>
      <c r="N8">
        <v>-0.49</v>
      </c>
      <c r="O8">
        <v>0.626</v>
      </c>
      <c r="P8">
        <v>-0.6</v>
      </c>
      <c r="Q8">
        <v>0.55100000000000005</v>
      </c>
      <c r="R8">
        <v>-0.69</v>
      </c>
      <c r="S8">
        <v>0.48799999999999999</v>
      </c>
      <c r="T8">
        <v>-0.83</v>
      </c>
      <c r="U8">
        <v>0.40799999999999997</v>
      </c>
      <c r="V8">
        <v>-0.08</v>
      </c>
      <c r="W8">
        <v>0.93400000000000005</v>
      </c>
    </row>
    <row r="9" spans="1:23" x14ac:dyDescent="0.3">
      <c r="B9" t="s">
        <v>28</v>
      </c>
      <c r="C9" t="s">
        <v>31</v>
      </c>
      <c r="D9">
        <v>0.08</v>
      </c>
      <c r="E9">
        <v>0.23200000000000001</v>
      </c>
      <c r="F9">
        <v>0.04</v>
      </c>
      <c r="G9">
        <v>0.50900000000000001</v>
      </c>
      <c r="H9">
        <v>0.34</v>
      </c>
      <c r="I9">
        <v>0</v>
      </c>
      <c r="J9">
        <v>0.15</v>
      </c>
      <c r="K9">
        <v>6.0000000000000001E-3</v>
      </c>
      <c r="L9">
        <v>0.45</v>
      </c>
      <c r="M9">
        <v>0.65300000000000002</v>
      </c>
      <c r="N9">
        <v>-2.98</v>
      </c>
      <c r="O9">
        <v>3.0000000000000001E-3</v>
      </c>
      <c r="P9">
        <v>-0.75</v>
      </c>
      <c r="Q9">
        <v>0.45300000000000001</v>
      </c>
      <c r="R9">
        <v>-3.62</v>
      </c>
      <c r="S9">
        <v>0</v>
      </c>
      <c r="T9">
        <v>-1.31</v>
      </c>
      <c r="U9">
        <v>0.191</v>
      </c>
      <c r="V9">
        <v>2.5499999999999998</v>
      </c>
      <c r="W9">
        <v>1.0999999999999999E-2</v>
      </c>
    </row>
    <row r="10" spans="1:23" x14ac:dyDescent="0.3">
      <c r="B10" t="s">
        <v>32</v>
      </c>
      <c r="C10" t="s">
        <v>33</v>
      </c>
      <c r="D10">
        <v>0.04</v>
      </c>
      <c r="E10">
        <v>0.59199999999999997</v>
      </c>
      <c r="F10">
        <v>0.04</v>
      </c>
      <c r="G10">
        <v>0.46800000000000003</v>
      </c>
      <c r="H10">
        <v>0.2</v>
      </c>
      <c r="I10">
        <v>1E-3</v>
      </c>
      <c r="J10">
        <v>0.12</v>
      </c>
      <c r="K10">
        <v>2.3E-2</v>
      </c>
      <c r="L10">
        <v>-0.09</v>
      </c>
      <c r="M10">
        <v>0.93200000000000005</v>
      </c>
      <c r="N10">
        <v>-1.82</v>
      </c>
      <c r="O10">
        <v>6.9000000000000006E-2</v>
      </c>
      <c r="P10">
        <v>-0.99</v>
      </c>
      <c r="Q10">
        <v>0.32100000000000001</v>
      </c>
      <c r="R10">
        <v>-1.83</v>
      </c>
      <c r="S10">
        <v>6.7000000000000004E-2</v>
      </c>
      <c r="T10">
        <v>-0.96</v>
      </c>
      <c r="U10">
        <v>0.33600000000000002</v>
      </c>
      <c r="V10">
        <v>0.99</v>
      </c>
      <c r="W10">
        <v>0.32200000000000001</v>
      </c>
    </row>
    <row r="11" spans="1:23" x14ac:dyDescent="0.3">
      <c r="B11" t="s">
        <v>32</v>
      </c>
      <c r="C11" t="s">
        <v>34</v>
      </c>
      <c r="D11">
        <v>-0.03</v>
      </c>
      <c r="E11">
        <v>0.623</v>
      </c>
      <c r="F11">
        <v>0.08</v>
      </c>
      <c r="G11">
        <v>0.19500000000000001</v>
      </c>
      <c r="H11">
        <v>0.12</v>
      </c>
      <c r="I11">
        <v>5.8000000000000003E-2</v>
      </c>
      <c r="J11">
        <v>0.1</v>
      </c>
      <c r="K11">
        <v>7.0000000000000007E-2</v>
      </c>
      <c r="L11">
        <v>-1.23</v>
      </c>
      <c r="M11">
        <v>0.219</v>
      </c>
      <c r="N11">
        <v>-1.64</v>
      </c>
      <c r="O11">
        <v>0.10100000000000001</v>
      </c>
      <c r="P11">
        <v>-1.51</v>
      </c>
      <c r="Q11">
        <v>0.13200000000000001</v>
      </c>
      <c r="R11">
        <v>-0.45</v>
      </c>
      <c r="S11">
        <v>0.65</v>
      </c>
      <c r="T11">
        <v>-0.23</v>
      </c>
      <c r="U11">
        <v>0.81799999999999995</v>
      </c>
      <c r="V11">
        <v>0.25</v>
      </c>
      <c r="W11">
        <v>0.8</v>
      </c>
    </row>
    <row r="12" spans="1:23" x14ac:dyDescent="0.3">
      <c r="B12" t="s">
        <v>32</v>
      </c>
      <c r="C12" t="s">
        <v>35</v>
      </c>
      <c r="D12">
        <v>0.01</v>
      </c>
      <c r="E12">
        <v>0.85099999999999998</v>
      </c>
      <c r="F12">
        <v>-7.0000000000000007E-2</v>
      </c>
      <c r="G12">
        <v>0.24</v>
      </c>
      <c r="H12">
        <v>0.06</v>
      </c>
      <c r="I12">
        <v>0.373</v>
      </c>
      <c r="J12">
        <v>-0.01</v>
      </c>
      <c r="K12">
        <v>0.90800000000000003</v>
      </c>
      <c r="L12">
        <v>0.92</v>
      </c>
      <c r="M12">
        <v>0.35699999999999998</v>
      </c>
      <c r="N12">
        <v>-0.46</v>
      </c>
      <c r="O12">
        <v>0.64400000000000002</v>
      </c>
      <c r="P12">
        <v>0.22</v>
      </c>
      <c r="Q12">
        <v>0.82699999999999996</v>
      </c>
      <c r="R12">
        <v>-1.46</v>
      </c>
      <c r="S12">
        <v>0.14499999999999999</v>
      </c>
      <c r="T12">
        <v>-0.8</v>
      </c>
      <c r="U12">
        <v>0.42099999999999999</v>
      </c>
      <c r="V12">
        <v>0.75</v>
      </c>
      <c r="W12">
        <v>0.45400000000000001</v>
      </c>
    </row>
    <row r="13" spans="1:23" x14ac:dyDescent="0.3">
      <c r="B13" t="s">
        <v>32</v>
      </c>
      <c r="C13" t="s">
        <v>36</v>
      </c>
      <c r="D13">
        <v>0.04</v>
      </c>
      <c r="E13">
        <v>0.52900000000000003</v>
      </c>
      <c r="F13">
        <v>-0.13</v>
      </c>
      <c r="G13">
        <v>3.5999999999999997E-2</v>
      </c>
      <c r="H13">
        <v>-0.12</v>
      </c>
      <c r="I13">
        <v>6.0999999999999999E-2</v>
      </c>
      <c r="J13">
        <v>-0.18</v>
      </c>
      <c r="K13">
        <v>1E-3</v>
      </c>
      <c r="L13">
        <v>1.87</v>
      </c>
      <c r="M13">
        <v>6.0999999999999999E-2</v>
      </c>
      <c r="N13">
        <v>1.73</v>
      </c>
      <c r="O13">
        <v>8.4000000000000005E-2</v>
      </c>
      <c r="P13">
        <v>2.6</v>
      </c>
      <c r="Q13">
        <v>8.9999999999999993E-3</v>
      </c>
      <c r="R13">
        <v>-0.14000000000000001</v>
      </c>
      <c r="S13">
        <v>0.89</v>
      </c>
      <c r="T13">
        <v>0.66</v>
      </c>
      <c r="U13">
        <v>0.50800000000000001</v>
      </c>
      <c r="V13">
        <v>0.8</v>
      </c>
      <c r="W13">
        <v>0.42199999999999999</v>
      </c>
    </row>
    <row r="14" spans="1:23" x14ac:dyDescent="0.3">
      <c r="B14" t="s">
        <v>32</v>
      </c>
      <c r="C14" t="s">
        <v>37</v>
      </c>
      <c r="D14">
        <v>-0.08</v>
      </c>
      <c r="E14">
        <v>0.23400000000000001</v>
      </c>
      <c r="F14">
        <v>0.01</v>
      </c>
      <c r="G14">
        <v>0.878</v>
      </c>
      <c r="H14">
        <v>0.05</v>
      </c>
      <c r="I14">
        <v>0.41199999999999998</v>
      </c>
      <c r="J14">
        <v>0.04</v>
      </c>
      <c r="K14">
        <v>0.45700000000000002</v>
      </c>
      <c r="L14">
        <v>-0.99</v>
      </c>
      <c r="M14">
        <v>0.32300000000000001</v>
      </c>
      <c r="N14">
        <v>-1.43</v>
      </c>
      <c r="O14">
        <v>0.152</v>
      </c>
      <c r="P14">
        <v>-1.39</v>
      </c>
      <c r="Q14">
        <v>0.16300000000000001</v>
      </c>
      <c r="R14">
        <v>-0.48</v>
      </c>
      <c r="S14">
        <v>0.63300000000000001</v>
      </c>
      <c r="T14">
        <v>-0.38</v>
      </c>
      <c r="U14">
        <v>0.70699999999999996</v>
      </c>
      <c r="V14">
        <v>0.13</v>
      </c>
      <c r="W14">
        <v>0.89300000000000002</v>
      </c>
    </row>
    <row r="15" spans="1:23" x14ac:dyDescent="0.3">
      <c r="B15" t="s">
        <v>38</v>
      </c>
      <c r="C15" t="s">
        <v>39</v>
      </c>
      <c r="D15">
        <v>-0.04</v>
      </c>
      <c r="E15">
        <v>0.57599999999999996</v>
      </c>
      <c r="F15">
        <v>-0.1</v>
      </c>
      <c r="G15">
        <v>8.5999999999999993E-2</v>
      </c>
      <c r="H15">
        <v>0.06</v>
      </c>
      <c r="I15">
        <v>0.36299999999999999</v>
      </c>
      <c r="J15">
        <v>-0.05</v>
      </c>
      <c r="K15">
        <v>0.39700000000000002</v>
      </c>
      <c r="L15">
        <v>0.73</v>
      </c>
      <c r="M15">
        <v>0.46700000000000003</v>
      </c>
      <c r="N15">
        <v>-1.03</v>
      </c>
      <c r="O15">
        <v>0.30499999999999999</v>
      </c>
      <c r="P15">
        <v>0.08</v>
      </c>
      <c r="Q15">
        <v>0.93300000000000005</v>
      </c>
      <c r="R15">
        <v>-1.85</v>
      </c>
      <c r="S15">
        <v>6.4000000000000001E-2</v>
      </c>
      <c r="T15">
        <v>-0.73</v>
      </c>
      <c r="U15">
        <v>0.46600000000000003</v>
      </c>
      <c r="V15">
        <v>1.24</v>
      </c>
      <c r="W15">
        <v>0.214</v>
      </c>
    </row>
    <row r="16" spans="1:23" x14ac:dyDescent="0.3">
      <c r="B16" t="s">
        <v>40</v>
      </c>
      <c r="C16" t="s">
        <v>41</v>
      </c>
      <c r="D16">
        <v>0.11</v>
      </c>
      <c r="E16">
        <v>0.113</v>
      </c>
      <c r="F16">
        <v>0.05</v>
      </c>
      <c r="G16">
        <v>0.42299999999999999</v>
      </c>
      <c r="H16">
        <v>0.13</v>
      </c>
      <c r="I16">
        <v>3.1E-2</v>
      </c>
      <c r="J16">
        <v>0.15</v>
      </c>
      <c r="K16">
        <v>6.0000000000000001E-3</v>
      </c>
      <c r="L16">
        <v>0.64</v>
      </c>
      <c r="M16">
        <v>0.52</v>
      </c>
      <c r="N16">
        <v>-0.28999999999999998</v>
      </c>
      <c r="O16">
        <v>0.76800000000000002</v>
      </c>
      <c r="P16">
        <v>-0.45</v>
      </c>
      <c r="Q16">
        <v>0.64900000000000002</v>
      </c>
      <c r="R16">
        <v>-0.99</v>
      </c>
      <c r="S16">
        <v>0.32400000000000001</v>
      </c>
      <c r="T16">
        <v>-1.21</v>
      </c>
      <c r="U16">
        <v>0.22700000000000001</v>
      </c>
      <c r="V16">
        <v>-0.15</v>
      </c>
      <c r="W16">
        <v>0.88200000000000001</v>
      </c>
    </row>
    <row r="17" spans="2:23" x14ac:dyDescent="0.3">
      <c r="B17" t="s">
        <v>40</v>
      </c>
      <c r="C17" t="s">
        <v>42</v>
      </c>
      <c r="D17">
        <v>0.05</v>
      </c>
      <c r="E17">
        <v>0.45100000000000001</v>
      </c>
      <c r="F17">
        <v>7.0000000000000007E-2</v>
      </c>
      <c r="G17">
        <v>0.246</v>
      </c>
      <c r="H17">
        <v>0.12</v>
      </c>
      <c r="I17">
        <v>4.7E-2</v>
      </c>
      <c r="J17">
        <v>0.08</v>
      </c>
      <c r="K17">
        <v>0.156</v>
      </c>
      <c r="L17">
        <v>-0.22</v>
      </c>
      <c r="M17">
        <v>0.82899999999999996</v>
      </c>
      <c r="N17">
        <v>-0.78</v>
      </c>
      <c r="O17">
        <v>0.435</v>
      </c>
      <c r="P17">
        <v>-0.28999999999999998</v>
      </c>
      <c r="Q17">
        <v>0.77500000000000002</v>
      </c>
      <c r="R17">
        <v>-0.6</v>
      </c>
      <c r="S17">
        <v>0.54900000000000004</v>
      </c>
      <c r="T17">
        <v>-0.06</v>
      </c>
      <c r="U17">
        <v>0.95099999999999996</v>
      </c>
      <c r="V17">
        <v>0.57999999999999996</v>
      </c>
      <c r="W17">
        <v>0.56399999999999995</v>
      </c>
    </row>
    <row r="18" spans="2:23" x14ac:dyDescent="0.3">
      <c r="B18" t="s">
        <v>40</v>
      </c>
      <c r="C18" t="s">
        <v>43</v>
      </c>
      <c r="D18">
        <v>-7.0000000000000007E-2</v>
      </c>
      <c r="E18">
        <v>0.28799999999999998</v>
      </c>
      <c r="F18">
        <v>-0.02</v>
      </c>
      <c r="G18">
        <v>0.74399999999999999</v>
      </c>
      <c r="H18">
        <v>-0.06</v>
      </c>
      <c r="I18">
        <v>0.32300000000000001</v>
      </c>
      <c r="J18">
        <v>0.06</v>
      </c>
      <c r="K18">
        <v>0.23699999999999999</v>
      </c>
      <c r="L18">
        <v>-0.56999999999999995</v>
      </c>
      <c r="M18">
        <v>0.56599999999999995</v>
      </c>
      <c r="N18">
        <v>-0.11</v>
      </c>
      <c r="O18">
        <v>0.90900000000000003</v>
      </c>
      <c r="P18">
        <v>-1.57</v>
      </c>
      <c r="Q18">
        <v>0.11799999999999999</v>
      </c>
      <c r="R18">
        <v>0.48</v>
      </c>
      <c r="S18">
        <v>0.63200000000000001</v>
      </c>
      <c r="T18">
        <v>-1.03</v>
      </c>
      <c r="U18">
        <v>0.30499999999999999</v>
      </c>
      <c r="V18">
        <v>-1.52</v>
      </c>
      <c r="W18">
        <v>0.129</v>
      </c>
    </row>
    <row r="19" spans="2:23" x14ac:dyDescent="0.3">
      <c r="C19" t="s">
        <v>44</v>
      </c>
      <c r="D19">
        <v>0.12</v>
      </c>
      <c r="F19">
        <v>0.2</v>
      </c>
      <c r="H19">
        <v>0.26</v>
      </c>
      <c r="J19">
        <v>0.24</v>
      </c>
      <c r="L19">
        <v>-0.9</v>
      </c>
      <c r="M19">
        <v>0.37</v>
      </c>
      <c r="N19">
        <v>-1.58</v>
      </c>
      <c r="O19">
        <v>0.115</v>
      </c>
      <c r="P19">
        <v>-1.43</v>
      </c>
      <c r="Q19">
        <v>0.153</v>
      </c>
      <c r="R19">
        <v>-0.73</v>
      </c>
      <c r="S19">
        <v>0.46700000000000003</v>
      </c>
      <c r="T19">
        <v>-0.52</v>
      </c>
      <c r="U19">
        <v>0.60599999999999998</v>
      </c>
      <c r="V19">
        <v>0.26</v>
      </c>
      <c r="W19">
        <v>0.79500000000000004</v>
      </c>
    </row>
    <row r="20" spans="2:23" x14ac:dyDescent="0.3">
      <c r="C20" t="s">
        <v>45</v>
      </c>
    </row>
    <row r="21" spans="2:23" x14ac:dyDescent="0.3">
      <c r="C21" t="s">
        <v>46</v>
      </c>
      <c r="D21">
        <v>-0.05</v>
      </c>
      <c r="E21">
        <v>0.50700000000000001</v>
      </c>
      <c r="F21">
        <v>-0.05</v>
      </c>
      <c r="G21">
        <v>0.42499999999999999</v>
      </c>
      <c r="H21">
        <v>-0.15</v>
      </c>
      <c r="I21">
        <v>1.7999999999999999E-2</v>
      </c>
      <c r="J21">
        <v>-0.18</v>
      </c>
      <c r="K21">
        <v>1E-3</v>
      </c>
      <c r="L21">
        <v>0.04</v>
      </c>
      <c r="M21">
        <v>0.97</v>
      </c>
      <c r="N21">
        <v>1.1100000000000001</v>
      </c>
      <c r="O21">
        <v>0.26600000000000001</v>
      </c>
      <c r="P21">
        <v>1.58</v>
      </c>
      <c r="Q21">
        <v>0.114</v>
      </c>
      <c r="R21">
        <v>1.1399999999999999</v>
      </c>
      <c r="S21">
        <v>0.255</v>
      </c>
      <c r="T21">
        <v>1.64</v>
      </c>
      <c r="U21">
        <v>0.1</v>
      </c>
      <c r="V21">
        <v>0.42</v>
      </c>
      <c r="W21">
        <v>0.67500000000000004</v>
      </c>
    </row>
    <row r="22" spans="2:23" x14ac:dyDescent="0.3">
      <c r="C22" t="s">
        <v>47</v>
      </c>
      <c r="D22">
        <v>0.01</v>
      </c>
      <c r="E22">
        <v>0.84799999999999998</v>
      </c>
      <c r="F22">
        <v>0.04</v>
      </c>
      <c r="G22">
        <v>0.46400000000000002</v>
      </c>
      <c r="H22">
        <v>0.33</v>
      </c>
      <c r="I22">
        <v>0</v>
      </c>
      <c r="J22">
        <v>0.22</v>
      </c>
      <c r="K22">
        <v>0</v>
      </c>
      <c r="L22">
        <v>-0.35</v>
      </c>
      <c r="M22">
        <v>0.73</v>
      </c>
      <c r="N22">
        <v>-3.61</v>
      </c>
      <c r="O22">
        <v>0</v>
      </c>
      <c r="P22">
        <v>-2.4500000000000002</v>
      </c>
      <c r="Q22">
        <v>1.4E-2</v>
      </c>
      <c r="R22">
        <v>-3.46</v>
      </c>
      <c r="S22">
        <v>1E-3</v>
      </c>
      <c r="T22">
        <v>-2.23</v>
      </c>
      <c r="U22">
        <v>2.5999999999999999E-2</v>
      </c>
      <c r="V22">
        <v>1.46</v>
      </c>
      <c r="W22">
        <v>0.14299999999999999</v>
      </c>
    </row>
    <row r="23" spans="2:23" x14ac:dyDescent="0.3">
      <c r="C23" t="s">
        <v>48</v>
      </c>
      <c r="D23">
        <v>-0.02</v>
      </c>
      <c r="E23">
        <v>0.79900000000000004</v>
      </c>
      <c r="F23">
        <v>0.02</v>
      </c>
      <c r="G23">
        <v>0.78600000000000003</v>
      </c>
      <c r="H23">
        <v>0.17</v>
      </c>
      <c r="I23">
        <v>6.0000000000000001E-3</v>
      </c>
      <c r="J23">
        <v>0.09</v>
      </c>
      <c r="K23">
        <v>9.7000000000000003E-2</v>
      </c>
      <c r="L23">
        <v>-0.37</v>
      </c>
      <c r="M23">
        <v>0.71099999999999997</v>
      </c>
      <c r="N23">
        <v>-2.06</v>
      </c>
      <c r="O23">
        <v>3.9E-2</v>
      </c>
      <c r="P23">
        <v>-1.23</v>
      </c>
      <c r="Q23">
        <v>0.22</v>
      </c>
      <c r="R23">
        <v>-1.79</v>
      </c>
      <c r="S23">
        <v>7.2999999999999995E-2</v>
      </c>
      <c r="T23">
        <v>-0.89</v>
      </c>
      <c r="U23">
        <v>0.372</v>
      </c>
      <c r="V23">
        <v>1.02</v>
      </c>
      <c r="W23">
        <v>0.309</v>
      </c>
    </row>
    <row r="24" spans="2:23" x14ac:dyDescent="0.3">
      <c r="C24" t="s">
        <v>49</v>
      </c>
      <c r="D24">
        <v>-0.04</v>
      </c>
      <c r="E24">
        <v>0.57399999999999995</v>
      </c>
      <c r="F24">
        <v>-0.1</v>
      </c>
      <c r="G24">
        <v>8.5999999999999993E-2</v>
      </c>
      <c r="H24">
        <v>0.06</v>
      </c>
      <c r="I24">
        <v>0.35799999999999998</v>
      </c>
      <c r="J24">
        <v>-0.05</v>
      </c>
      <c r="K24">
        <v>0.39700000000000002</v>
      </c>
      <c r="L24">
        <v>0.73</v>
      </c>
      <c r="M24">
        <v>0.46600000000000003</v>
      </c>
      <c r="N24">
        <v>-1.03</v>
      </c>
      <c r="O24">
        <v>0.30099999999999999</v>
      </c>
      <c r="P24">
        <v>0.08</v>
      </c>
      <c r="Q24">
        <v>0.93300000000000005</v>
      </c>
      <c r="R24">
        <v>-1.86</v>
      </c>
      <c r="S24">
        <v>6.3E-2</v>
      </c>
      <c r="T24">
        <v>-0.73</v>
      </c>
      <c r="U24">
        <v>0.46600000000000003</v>
      </c>
      <c r="V24">
        <v>1.25</v>
      </c>
      <c r="W24">
        <v>0.21199999999999999</v>
      </c>
    </row>
    <row r="25" spans="2:23" x14ac:dyDescent="0.3">
      <c r="C25" t="s">
        <v>50</v>
      </c>
      <c r="D25">
        <v>0.04</v>
      </c>
      <c r="E25">
        <v>0.51900000000000002</v>
      </c>
      <c r="F25">
        <v>0.05</v>
      </c>
      <c r="G25">
        <v>0.39800000000000002</v>
      </c>
      <c r="H25">
        <v>0.12</v>
      </c>
      <c r="I25">
        <v>4.5999999999999999E-2</v>
      </c>
      <c r="J25">
        <v>0.15</v>
      </c>
      <c r="K25">
        <v>5.0000000000000001E-3</v>
      </c>
      <c r="L25">
        <v>-0.08</v>
      </c>
      <c r="M25">
        <v>0.93300000000000005</v>
      </c>
      <c r="N25">
        <v>-0.87</v>
      </c>
      <c r="O25">
        <v>0.38300000000000001</v>
      </c>
      <c r="P25">
        <v>-1.23</v>
      </c>
      <c r="Q25">
        <v>0.218</v>
      </c>
      <c r="R25">
        <v>-0.84</v>
      </c>
      <c r="S25">
        <v>0.40300000000000002</v>
      </c>
      <c r="T25">
        <v>-1.22</v>
      </c>
      <c r="U25">
        <v>0.222</v>
      </c>
      <c r="V25">
        <v>-0.32</v>
      </c>
      <c r="W25">
        <v>0.747</v>
      </c>
    </row>
    <row r="26" spans="2:23" x14ac:dyDescent="0.3">
      <c r="C26" t="s">
        <v>51</v>
      </c>
      <c r="D26">
        <v>0.03</v>
      </c>
      <c r="F26">
        <v>0.05</v>
      </c>
      <c r="H26">
        <v>0.17</v>
      </c>
      <c r="J26">
        <v>0.14000000000000001</v>
      </c>
      <c r="L26">
        <v>-0.22</v>
      </c>
      <c r="M26">
        <v>0.82699999999999996</v>
      </c>
      <c r="N26">
        <v>-1.53</v>
      </c>
      <c r="O26">
        <v>0.125</v>
      </c>
      <c r="P26">
        <v>-1.28</v>
      </c>
      <c r="Q26">
        <v>0.20200000000000001</v>
      </c>
      <c r="R26">
        <v>-1.39</v>
      </c>
      <c r="S26">
        <v>0.16300000000000001</v>
      </c>
      <c r="T26">
        <v>-1.1200000000000001</v>
      </c>
      <c r="U26">
        <v>0.26400000000000001</v>
      </c>
      <c r="V26">
        <v>0.37</v>
      </c>
      <c r="W26">
        <v>0.70899999999999996</v>
      </c>
    </row>
    <row r="27" spans="2:23" x14ac:dyDescent="0.3">
      <c r="D27">
        <v>220</v>
      </c>
      <c r="F27">
        <v>271</v>
      </c>
      <c r="H27">
        <v>379</v>
      </c>
      <c r="J27">
        <v>430</v>
      </c>
    </row>
    <row r="28" spans="2:23" x14ac:dyDescent="0.3">
      <c r="C28" t="s">
        <v>52</v>
      </c>
      <c r="D28">
        <v>218</v>
      </c>
      <c r="F28">
        <v>271</v>
      </c>
      <c r="H28">
        <v>261</v>
      </c>
      <c r="J28">
        <v>348</v>
      </c>
    </row>
    <row r="29" spans="2:23" x14ac:dyDescent="0.3">
      <c r="C29" s="1" t="s">
        <v>68</v>
      </c>
      <c r="D29" t="s">
        <v>69</v>
      </c>
      <c r="F29" t="s">
        <v>69</v>
      </c>
      <c r="H29">
        <v>189</v>
      </c>
      <c r="J29">
        <v>128</v>
      </c>
    </row>
    <row r="30" spans="2:23" x14ac:dyDescent="0.3">
      <c r="D30" t="e">
        <f>IF(AND(#REF!&gt;0.05,K30&gt;0.05,M30&gt;0.05),"abc",IF(AND(#REF!&gt;0.05,K30&gt;0.05),"ab",IF(AND(#REF!&gt;0.05,M30&gt;0.05),"ac",IF(AND(K30&gt;0.05,M30&gt;0.05),"bc",IF(#REF!&gt;0.05,"a",IF(K30&gt;0.05,"b",IF(M30&gt;0.05,"c","")))))))</f>
        <v>#REF!</v>
      </c>
      <c r="F30" s="2">
        <f>F28/1750</f>
        <v>0.15485714285714286</v>
      </c>
      <c r="H30">
        <f>H28-H29</f>
        <v>72</v>
      </c>
      <c r="J30">
        <f>J28-J29</f>
        <v>220</v>
      </c>
    </row>
    <row r="31" spans="2:23" x14ac:dyDescent="0.3">
      <c r="H31" s="2">
        <f>H30/1750</f>
        <v>4.1142857142857141E-2</v>
      </c>
      <c r="J31" s="2">
        <f>J30/1750</f>
        <v>0.12571428571428572</v>
      </c>
    </row>
    <row r="33" spans="3:4" x14ac:dyDescent="0.3">
      <c r="C33" t="s">
        <v>64</v>
      </c>
      <c r="D33">
        <f>SUM(D19,F19,H19,J19)</f>
        <v>0.82000000000000006</v>
      </c>
    </row>
    <row r="34" spans="3:4" x14ac:dyDescent="0.3">
      <c r="C34" t="s">
        <v>65</v>
      </c>
      <c r="D34">
        <f>SUM(D26,F26,H26,J26)</f>
        <v>0.39</v>
      </c>
    </row>
  </sheetData>
  <conditionalFormatting sqref="E1:E1048576 G1:G1048576 K1:K1048576 M1:M1048576 O1:O1048576 Q1:Q1048576 S1:S1048576 U1:U1048576 W1:W1048576 B28">
    <cfRule type="cellIs" dxfId="11" priority="2" operator="lessThan">
      <formula>0.05</formula>
    </cfRule>
  </conditionalFormatting>
  <conditionalFormatting sqref="I1:I1048576">
    <cfRule type="cellIs" dxfId="10" priority="1" operator="lessThan">
      <formula>0.05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6E6FA-9DB0-49E5-B14D-9EB54A043E76}">
  <dimension ref="A1:W33"/>
  <sheetViews>
    <sheetView workbookViewId="0">
      <selection activeCell="A3" sqref="A3"/>
    </sheetView>
  </sheetViews>
  <sheetFormatPr defaultRowHeight="14.4" x14ac:dyDescent="0.3"/>
  <cols>
    <col min="1" max="1" width="66.5546875" bestFit="1" customWidth="1"/>
    <col min="3" max="3" width="22.5546875" customWidth="1"/>
  </cols>
  <sheetData>
    <row r="1" spans="1:23" x14ac:dyDescent="0.3">
      <c r="A1" s="1" t="s">
        <v>53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</row>
    <row r="2" spans="1:23" x14ac:dyDescent="0.3">
      <c r="A2" t="s">
        <v>67</v>
      </c>
      <c r="B2" t="s">
        <v>22</v>
      </c>
      <c r="C2" t="s">
        <v>23</v>
      </c>
      <c r="D2">
        <v>7.0000000000000007E-2</v>
      </c>
      <c r="E2">
        <v>0.32600000000000001</v>
      </c>
      <c r="F2">
        <v>0.02</v>
      </c>
      <c r="G2">
        <v>0.73099999999999998</v>
      </c>
      <c r="H2">
        <v>0.03</v>
      </c>
      <c r="I2">
        <v>0.61799999999999999</v>
      </c>
      <c r="J2">
        <v>0.05</v>
      </c>
      <c r="K2">
        <v>0.33</v>
      </c>
      <c r="L2">
        <v>0.5</v>
      </c>
      <c r="M2">
        <v>0.61899999999999999</v>
      </c>
      <c r="N2">
        <v>0.39</v>
      </c>
      <c r="O2">
        <v>0.69899999999999995</v>
      </c>
      <c r="P2">
        <v>0.15</v>
      </c>
      <c r="Q2">
        <v>0.878</v>
      </c>
      <c r="R2">
        <v>-0.11</v>
      </c>
      <c r="S2">
        <v>0.91</v>
      </c>
      <c r="T2">
        <v>-0.39</v>
      </c>
      <c r="U2">
        <v>0.69599999999999995</v>
      </c>
      <c r="V2">
        <v>-0.27</v>
      </c>
      <c r="W2">
        <v>0.78800000000000003</v>
      </c>
    </row>
    <row r="3" spans="1:23" x14ac:dyDescent="0.3">
      <c r="A3" t="s">
        <v>149</v>
      </c>
      <c r="B3" t="s">
        <v>22</v>
      </c>
      <c r="C3" t="s">
        <v>24</v>
      </c>
      <c r="D3" s="4">
        <v>-0.06</v>
      </c>
      <c r="E3">
        <v>0.42299999999999999</v>
      </c>
      <c r="F3" s="4">
        <v>-0.08</v>
      </c>
      <c r="G3">
        <v>0.218</v>
      </c>
      <c r="H3" s="6">
        <v>-0.15</v>
      </c>
      <c r="I3">
        <v>1.7999999999999999E-2</v>
      </c>
      <c r="J3" s="6">
        <v>-0.17</v>
      </c>
      <c r="K3">
        <v>3.0000000000000001E-3</v>
      </c>
      <c r="L3">
        <v>0.2</v>
      </c>
      <c r="M3">
        <v>0.84199999999999997</v>
      </c>
      <c r="N3">
        <v>0.93</v>
      </c>
      <c r="O3">
        <v>0.35399999999999998</v>
      </c>
      <c r="P3">
        <v>1.1399999999999999</v>
      </c>
      <c r="Q3">
        <v>0.254</v>
      </c>
      <c r="R3">
        <v>0.79</v>
      </c>
      <c r="S3">
        <v>0.43099999999999999</v>
      </c>
      <c r="T3">
        <v>1.02</v>
      </c>
      <c r="U3">
        <v>0.31</v>
      </c>
      <c r="V3">
        <v>0.18</v>
      </c>
      <c r="W3">
        <v>0.85399999999999998</v>
      </c>
    </row>
    <row r="4" spans="1:23" x14ac:dyDescent="0.3">
      <c r="B4" t="s">
        <v>22</v>
      </c>
      <c r="C4" t="s">
        <v>25</v>
      </c>
      <c r="D4">
        <v>0.11</v>
      </c>
      <c r="E4">
        <v>0.105</v>
      </c>
      <c r="F4">
        <v>0.08</v>
      </c>
      <c r="G4">
        <v>0.20200000000000001</v>
      </c>
      <c r="H4">
        <v>0.01</v>
      </c>
      <c r="I4">
        <v>0.86799999999999999</v>
      </c>
      <c r="J4">
        <v>-0.09</v>
      </c>
      <c r="K4">
        <v>0.10299999999999999</v>
      </c>
      <c r="L4">
        <v>0.36</v>
      </c>
      <c r="M4">
        <v>0.72199999999999998</v>
      </c>
      <c r="N4">
        <v>1.08</v>
      </c>
      <c r="O4">
        <v>0.27900000000000003</v>
      </c>
      <c r="P4">
        <v>2.2799999999999998</v>
      </c>
      <c r="Q4">
        <v>2.1999999999999999E-2</v>
      </c>
      <c r="R4">
        <v>0.77</v>
      </c>
      <c r="S4">
        <v>0.439</v>
      </c>
      <c r="T4">
        <v>2.04</v>
      </c>
      <c r="U4">
        <v>4.2000000000000003E-2</v>
      </c>
      <c r="V4">
        <v>1.19</v>
      </c>
      <c r="W4">
        <v>0.23300000000000001</v>
      </c>
    </row>
    <row r="5" spans="1:23" x14ac:dyDescent="0.3">
      <c r="B5" t="s">
        <v>22</v>
      </c>
      <c r="C5" t="s">
        <v>26</v>
      </c>
      <c r="D5" s="4">
        <v>-0.14000000000000001</v>
      </c>
      <c r="E5">
        <v>6.0999999999999999E-2</v>
      </c>
      <c r="F5" s="4">
        <v>-0.11</v>
      </c>
      <c r="G5">
        <v>8.1000000000000003E-2</v>
      </c>
      <c r="H5" s="6">
        <v>-0.27</v>
      </c>
      <c r="I5">
        <v>0</v>
      </c>
      <c r="J5" s="4">
        <v>-0.1</v>
      </c>
      <c r="K5">
        <v>6.8000000000000005E-2</v>
      </c>
      <c r="L5">
        <v>-0.27</v>
      </c>
      <c r="M5">
        <v>0.78600000000000003</v>
      </c>
      <c r="N5">
        <v>1.37</v>
      </c>
      <c r="O5">
        <v>0.17</v>
      </c>
      <c r="P5">
        <v>-0.39</v>
      </c>
      <c r="Q5">
        <v>0.69599999999999995</v>
      </c>
      <c r="R5">
        <v>1.77</v>
      </c>
      <c r="S5">
        <v>7.6999999999999999E-2</v>
      </c>
      <c r="T5">
        <v>-0.11</v>
      </c>
      <c r="U5">
        <v>0.91</v>
      </c>
      <c r="V5">
        <v>-1.99</v>
      </c>
      <c r="W5">
        <v>4.7E-2</v>
      </c>
    </row>
    <row r="6" spans="1:23" x14ac:dyDescent="0.3">
      <c r="B6" t="s">
        <v>22</v>
      </c>
      <c r="C6" t="s">
        <v>27</v>
      </c>
      <c r="D6">
        <v>0.12</v>
      </c>
      <c r="E6">
        <v>7.9000000000000001E-2</v>
      </c>
      <c r="F6">
        <v>0.08</v>
      </c>
      <c r="G6">
        <v>0.17899999999999999</v>
      </c>
      <c r="H6" s="1">
        <v>0.17</v>
      </c>
      <c r="I6">
        <v>5.0000000000000001E-3</v>
      </c>
      <c r="J6" s="1">
        <v>0.21</v>
      </c>
      <c r="K6">
        <v>0</v>
      </c>
      <c r="L6">
        <v>0.4</v>
      </c>
      <c r="M6">
        <v>0.69099999999999995</v>
      </c>
      <c r="N6">
        <v>-0.61</v>
      </c>
      <c r="O6">
        <v>0.54400000000000004</v>
      </c>
      <c r="P6">
        <v>-1.06</v>
      </c>
      <c r="Q6">
        <v>0.28999999999999998</v>
      </c>
      <c r="R6">
        <v>-1.05</v>
      </c>
      <c r="S6">
        <v>0.29199999999999998</v>
      </c>
      <c r="T6">
        <v>-1.56</v>
      </c>
      <c r="U6">
        <v>0.11799999999999999</v>
      </c>
      <c r="V6">
        <v>-0.44</v>
      </c>
      <c r="W6">
        <v>0.66300000000000003</v>
      </c>
    </row>
    <row r="7" spans="1:23" x14ac:dyDescent="0.3">
      <c r="B7" t="s">
        <v>28</v>
      </c>
      <c r="C7" t="s">
        <v>29</v>
      </c>
      <c r="D7">
        <v>-0.03</v>
      </c>
      <c r="E7">
        <v>0.69199999999999995</v>
      </c>
      <c r="F7">
        <v>0.05</v>
      </c>
      <c r="G7">
        <v>0.438</v>
      </c>
      <c r="H7" s="1">
        <v>0.27</v>
      </c>
      <c r="I7">
        <v>0</v>
      </c>
      <c r="J7" s="1">
        <v>0.22</v>
      </c>
      <c r="K7">
        <v>0</v>
      </c>
      <c r="L7">
        <v>-0.81</v>
      </c>
      <c r="M7">
        <v>0.41699999999999998</v>
      </c>
      <c r="N7">
        <v>-3.31</v>
      </c>
      <c r="O7">
        <v>1E-3</v>
      </c>
      <c r="P7">
        <v>-2.87</v>
      </c>
      <c r="Q7">
        <v>4.0000000000000001E-3</v>
      </c>
      <c r="R7">
        <v>-2.65</v>
      </c>
      <c r="S7">
        <v>8.0000000000000002E-3</v>
      </c>
      <c r="T7">
        <v>-2.15</v>
      </c>
      <c r="U7">
        <v>3.2000000000000001E-2</v>
      </c>
      <c r="V7">
        <v>0.68</v>
      </c>
      <c r="W7">
        <v>0.495</v>
      </c>
    </row>
    <row r="8" spans="1:23" x14ac:dyDescent="0.3">
      <c r="B8" t="s">
        <v>28</v>
      </c>
      <c r="C8" t="s">
        <v>30</v>
      </c>
      <c r="D8">
        <v>-0.02</v>
      </c>
      <c r="E8">
        <v>0.73199999999999998</v>
      </c>
      <c r="F8">
        <v>-0.03</v>
      </c>
      <c r="G8">
        <v>0.628</v>
      </c>
      <c r="H8">
        <v>0.03</v>
      </c>
      <c r="I8">
        <v>0.61199999999999999</v>
      </c>
      <c r="J8">
        <v>0.03</v>
      </c>
      <c r="K8">
        <v>0.52400000000000002</v>
      </c>
      <c r="L8">
        <v>7.0000000000000007E-2</v>
      </c>
      <c r="M8">
        <v>0.94599999999999995</v>
      </c>
      <c r="N8">
        <v>-0.59</v>
      </c>
      <c r="O8">
        <v>0.55200000000000005</v>
      </c>
      <c r="P8">
        <v>-0.66</v>
      </c>
      <c r="Q8">
        <v>0.50700000000000001</v>
      </c>
      <c r="R8">
        <v>-0.7</v>
      </c>
      <c r="S8">
        <v>0.48399999999999999</v>
      </c>
      <c r="T8">
        <v>-0.78</v>
      </c>
      <c r="U8">
        <v>0.433</v>
      </c>
      <c r="V8">
        <v>-0.03</v>
      </c>
      <c r="W8">
        <v>0.97299999999999998</v>
      </c>
    </row>
    <row r="9" spans="1:23" x14ac:dyDescent="0.3">
      <c r="B9" t="s">
        <v>28</v>
      </c>
      <c r="C9" t="s">
        <v>31</v>
      </c>
      <c r="D9">
        <v>0.08</v>
      </c>
      <c r="E9">
        <v>0.26400000000000001</v>
      </c>
      <c r="F9">
        <v>0.04</v>
      </c>
      <c r="G9">
        <v>0.5</v>
      </c>
      <c r="H9" s="1">
        <v>0.32</v>
      </c>
      <c r="I9">
        <v>0</v>
      </c>
      <c r="J9" s="1">
        <v>0.12</v>
      </c>
      <c r="K9">
        <v>2.4E-2</v>
      </c>
      <c r="L9">
        <v>0.38</v>
      </c>
      <c r="M9">
        <v>0.70299999999999996</v>
      </c>
      <c r="N9">
        <v>-2.76</v>
      </c>
      <c r="O9">
        <v>6.0000000000000001E-3</v>
      </c>
      <c r="P9">
        <v>-0.52</v>
      </c>
      <c r="Q9">
        <v>0.6</v>
      </c>
      <c r="R9">
        <v>-3.32</v>
      </c>
      <c r="S9">
        <v>1E-3</v>
      </c>
      <c r="T9">
        <v>-0.99</v>
      </c>
      <c r="U9">
        <v>0.32300000000000001</v>
      </c>
      <c r="V9">
        <v>2.54</v>
      </c>
      <c r="W9">
        <v>1.0999999999999999E-2</v>
      </c>
    </row>
    <row r="10" spans="1:23" x14ac:dyDescent="0.3">
      <c r="B10" t="s">
        <v>32</v>
      </c>
      <c r="C10" t="s">
        <v>33</v>
      </c>
      <c r="D10">
        <v>0.03</v>
      </c>
      <c r="E10">
        <v>0.65800000000000003</v>
      </c>
      <c r="F10">
        <v>0.03</v>
      </c>
      <c r="G10">
        <v>0.59</v>
      </c>
      <c r="H10" s="1">
        <v>0.19</v>
      </c>
      <c r="I10">
        <v>2E-3</v>
      </c>
      <c r="J10" s="1">
        <v>0.13</v>
      </c>
      <c r="K10">
        <v>1.7999999999999999E-2</v>
      </c>
      <c r="L10">
        <v>-0.03</v>
      </c>
      <c r="M10">
        <v>0.97699999999999998</v>
      </c>
      <c r="N10">
        <v>-1.74</v>
      </c>
      <c r="O10">
        <v>8.1000000000000003E-2</v>
      </c>
      <c r="P10">
        <v>-1.1200000000000001</v>
      </c>
      <c r="Q10">
        <v>0.26500000000000001</v>
      </c>
      <c r="R10">
        <v>-1.82</v>
      </c>
      <c r="S10">
        <v>7.0000000000000007E-2</v>
      </c>
      <c r="T10">
        <v>-1.1599999999999999</v>
      </c>
      <c r="U10">
        <v>0.247</v>
      </c>
      <c r="V10">
        <v>0.78</v>
      </c>
      <c r="W10">
        <v>0.436</v>
      </c>
    </row>
    <row r="11" spans="1:23" x14ac:dyDescent="0.3">
      <c r="B11" t="s">
        <v>32</v>
      </c>
      <c r="C11" t="s">
        <v>34</v>
      </c>
      <c r="D11">
        <v>-0.03</v>
      </c>
      <c r="E11">
        <v>0.61599999999999999</v>
      </c>
      <c r="F11">
        <v>7.0000000000000007E-2</v>
      </c>
      <c r="G11">
        <v>0.247</v>
      </c>
      <c r="H11" s="1">
        <v>0.1</v>
      </c>
      <c r="I11">
        <v>9.7000000000000003E-2</v>
      </c>
      <c r="J11">
        <v>0.1</v>
      </c>
      <c r="K11">
        <v>5.8000000000000003E-2</v>
      </c>
      <c r="L11">
        <v>-1.1399999999999999</v>
      </c>
      <c r="M11">
        <v>0.252</v>
      </c>
      <c r="N11">
        <v>-1.49</v>
      </c>
      <c r="O11">
        <v>0.13600000000000001</v>
      </c>
      <c r="P11">
        <v>-1.57</v>
      </c>
      <c r="Q11">
        <v>0.11700000000000001</v>
      </c>
      <c r="R11">
        <v>-0.38</v>
      </c>
      <c r="S11">
        <v>0.70299999999999996</v>
      </c>
      <c r="T11">
        <v>-0.39</v>
      </c>
      <c r="U11">
        <v>0.69899999999999995</v>
      </c>
      <c r="V11">
        <v>0.02</v>
      </c>
      <c r="W11">
        <v>0.98199999999999998</v>
      </c>
    </row>
    <row r="12" spans="1:23" x14ac:dyDescent="0.3">
      <c r="B12" t="s">
        <v>32</v>
      </c>
      <c r="C12" t="s">
        <v>35</v>
      </c>
      <c r="D12">
        <v>0.02</v>
      </c>
      <c r="E12">
        <v>0.79600000000000004</v>
      </c>
      <c r="F12">
        <v>-7.0000000000000007E-2</v>
      </c>
      <c r="G12">
        <v>0.27500000000000002</v>
      </c>
      <c r="H12">
        <v>0.06</v>
      </c>
      <c r="I12">
        <v>0.377</v>
      </c>
      <c r="J12">
        <v>-0.01</v>
      </c>
      <c r="K12">
        <v>0.80400000000000005</v>
      </c>
      <c r="L12">
        <v>0.92</v>
      </c>
      <c r="M12">
        <v>0.35799999999999998</v>
      </c>
      <c r="N12">
        <v>-0.41</v>
      </c>
      <c r="O12">
        <v>0.68500000000000005</v>
      </c>
      <c r="P12">
        <v>0.36</v>
      </c>
      <c r="Q12">
        <v>0.72099999999999997</v>
      </c>
      <c r="R12">
        <v>-1.39</v>
      </c>
      <c r="S12">
        <v>0.16400000000000001</v>
      </c>
      <c r="T12">
        <v>-0.65</v>
      </c>
      <c r="U12">
        <v>0.51300000000000001</v>
      </c>
      <c r="V12">
        <v>0.83</v>
      </c>
      <c r="W12">
        <v>0.40600000000000003</v>
      </c>
    </row>
    <row r="13" spans="1:23" x14ac:dyDescent="0.3">
      <c r="B13" t="s">
        <v>32</v>
      </c>
      <c r="C13" t="s">
        <v>36</v>
      </c>
      <c r="D13">
        <v>0.05</v>
      </c>
      <c r="E13">
        <v>0.45600000000000002</v>
      </c>
      <c r="F13">
        <v>-0.12</v>
      </c>
      <c r="G13">
        <v>5.6000000000000001E-2</v>
      </c>
      <c r="H13" s="4">
        <v>-0.11</v>
      </c>
      <c r="I13">
        <v>0.09</v>
      </c>
      <c r="J13" s="6">
        <v>-0.16</v>
      </c>
      <c r="K13">
        <v>3.0000000000000001E-3</v>
      </c>
      <c r="L13">
        <v>1.83</v>
      </c>
      <c r="M13">
        <v>6.7000000000000004E-2</v>
      </c>
      <c r="N13">
        <v>1.69</v>
      </c>
      <c r="O13">
        <v>0.09</v>
      </c>
      <c r="P13">
        <v>2.4500000000000002</v>
      </c>
      <c r="Q13">
        <v>1.4E-2</v>
      </c>
      <c r="R13">
        <v>-0.13</v>
      </c>
      <c r="S13">
        <v>0.89800000000000002</v>
      </c>
      <c r="T13">
        <v>0.55000000000000004</v>
      </c>
      <c r="U13">
        <v>0.58399999999999996</v>
      </c>
      <c r="V13">
        <v>0.68</v>
      </c>
      <c r="W13">
        <v>0.497</v>
      </c>
    </row>
    <row r="14" spans="1:23" x14ac:dyDescent="0.3">
      <c r="B14" t="s">
        <v>32</v>
      </c>
      <c r="C14" t="s">
        <v>37</v>
      </c>
      <c r="D14">
        <v>-0.08</v>
      </c>
      <c r="E14">
        <v>0.26500000000000001</v>
      </c>
      <c r="F14">
        <v>0.02</v>
      </c>
      <c r="G14">
        <v>0.74</v>
      </c>
      <c r="H14">
        <v>0.04</v>
      </c>
      <c r="I14">
        <v>0.48699999999999999</v>
      </c>
      <c r="J14">
        <v>0.02</v>
      </c>
      <c r="K14">
        <v>0.64400000000000002</v>
      </c>
      <c r="L14">
        <v>-1.05</v>
      </c>
      <c r="M14">
        <v>0.29299999999999998</v>
      </c>
      <c r="N14">
        <v>-1.29</v>
      </c>
      <c r="O14">
        <v>0.19700000000000001</v>
      </c>
      <c r="P14">
        <v>-1.1599999999999999</v>
      </c>
      <c r="Q14">
        <v>0.245</v>
      </c>
      <c r="R14">
        <v>-0.26</v>
      </c>
      <c r="S14">
        <v>0.79200000000000004</v>
      </c>
      <c r="T14">
        <v>-0.06</v>
      </c>
      <c r="U14">
        <v>0.95499999999999996</v>
      </c>
      <c r="V14">
        <v>0.22</v>
      </c>
      <c r="W14">
        <v>0.82399999999999995</v>
      </c>
    </row>
    <row r="15" spans="1:23" x14ac:dyDescent="0.3">
      <c r="B15" t="s">
        <v>38</v>
      </c>
      <c r="C15" t="s">
        <v>39</v>
      </c>
      <c r="D15">
        <v>-0.04</v>
      </c>
      <c r="E15">
        <v>0.58599999999999997</v>
      </c>
      <c r="F15">
        <v>-0.11</v>
      </c>
      <c r="G15">
        <v>8.3000000000000004E-2</v>
      </c>
      <c r="H15">
        <v>7.0000000000000007E-2</v>
      </c>
      <c r="I15">
        <v>0.26500000000000001</v>
      </c>
      <c r="J15">
        <v>-0.04</v>
      </c>
      <c r="K15">
        <v>0.436</v>
      </c>
      <c r="L15">
        <v>0.75</v>
      </c>
      <c r="M15">
        <v>0.45300000000000001</v>
      </c>
      <c r="N15">
        <v>-1.1499999999999999</v>
      </c>
      <c r="O15">
        <v>0.249</v>
      </c>
      <c r="P15">
        <v>0.05</v>
      </c>
      <c r="Q15">
        <v>0.95699999999999996</v>
      </c>
      <c r="R15">
        <v>-2.0099999999999998</v>
      </c>
      <c r="S15">
        <v>4.3999999999999997E-2</v>
      </c>
      <c r="T15">
        <v>-0.79</v>
      </c>
      <c r="U15">
        <v>0.43099999999999999</v>
      </c>
      <c r="V15">
        <v>1.35</v>
      </c>
      <c r="W15">
        <v>0.17599999999999999</v>
      </c>
    </row>
    <row r="16" spans="1:23" x14ac:dyDescent="0.3">
      <c r="B16" t="s">
        <v>40</v>
      </c>
      <c r="C16" t="s">
        <v>41</v>
      </c>
      <c r="D16">
        <v>0.09</v>
      </c>
      <c r="E16">
        <v>0.17899999999999999</v>
      </c>
      <c r="F16">
        <v>0.03</v>
      </c>
      <c r="G16">
        <v>0.62</v>
      </c>
      <c r="H16">
        <v>0.1</v>
      </c>
      <c r="I16">
        <v>0.11</v>
      </c>
      <c r="J16">
        <v>0.13</v>
      </c>
      <c r="K16">
        <v>1.4999999999999999E-2</v>
      </c>
      <c r="L16">
        <v>0.67</v>
      </c>
      <c r="M16">
        <v>0.503</v>
      </c>
      <c r="N16">
        <v>-0.09</v>
      </c>
      <c r="O16">
        <v>0.93100000000000005</v>
      </c>
      <c r="P16">
        <v>-0.45</v>
      </c>
      <c r="Q16">
        <v>0.65300000000000002</v>
      </c>
      <c r="R16">
        <v>-0.79</v>
      </c>
      <c r="S16">
        <v>0.42699999999999999</v>
      </c>
      <c r="T16">
        <v>-1.23</v>
      </c>
      <c r="U16">
        <v>0.218</v>
      </c>
      <c r="V16">
        <v>-0.38</v>
      </c>
      <c r="W16">
        <v>0.70699999999999996</v>
      </c>
    </row>
    <row r="17" spans="2:23" x14ac:dyDescent="0.3">
      <c r="B17" t="s">
        <v>40</v>
      </c>
      <c r="C17" t="s">
        <v>42</v>
      </c>
      <c r="D17">
        <v>0.04</v>
      </c>
      <c r="E17">
        <v>0.58799999999999997</v>
      </c>
      <c r="F17">
        <v>0.05</v>
      </c>
      <c r="G17">
        <v>0.433</v>
      </c>
      <c r="H17">
        <v>0.11</v>
      </c>
      <c r="I17">
        <v>9.0999999999999998E-2</v>
      </c>
      <c r="J17">
        <v>0.06</v>
      </c>
      <c r="K17">
        <v>0.26300000000000001</v>
      </c>
      <c r="L17">
        <v>-0.12</v>
      </c>
      <c r="M17">
        <v>0.90300000000000002</v>
      </c>
      <c r="N17">
        <v>-0.74</v>
      </c>
      <c r="O17">
        <v>0.45900000000000002</v>
      </c>
      <c r="P17">
        <v>-0.27</v>
      </c>
      <c r="Q17">
        <v>0.78900000000000003</v>
      </c>
      <c r="R17">
        <v>-0.66</v>
      </c>
      <c r="S17">
        <v>0.51200000000000001</v>
      </c>
      <c r="T17">
        <v>-0.15</v>
      </c>
      <c r="U17">
        <v>0.88300000000000001</v>
      </c>
      <c r="V17">
        <v>0.55000000000000004</v>
      </c>
      <c r="W17">
        <v>0.58199999999999996</v>
      </c>
    </row>
    <row r="18" spans="2:23" x14ac:dyDescent="0.3">
      <c r="B18" t="s">
        <v>40</v>
      </c>
      <c r="C18" t="s">
        <v>43</v>
      </c>
      <c r="D18">
        <v>-0.09</v>
      </c>
      <c r="E18">
        <v>0.17100000000000001</v>
      </c>
      <c r="F18">
        <v>-0.04</v>
      </c>
      <c r="G18">
        <v>0.54</v>
      </c>
      <c r="H18">
        <v>-0.06</v>
      </c>
      <c r="I18">
        <v>0.30299999999999999</v>
      </c>
      <c r="J18">
        <v>0.05</v>
      </c>
      <c r="K18">
        <v>0.33500000000000002</v>
      </c>
      <c r="L18">
        <v>-0.61</v>
      </c>
      <c r="M18">
        <v>0.54100000000000004</v>
      </c>
      <c r="N18">
        <v>-0.31</v>
      </c>
      <c r="O18">
        <v>0.753</v>
      </c>
      <c r="P18">
        <v>-1.67</v>
      </c>
      <c r="Q18">
        <v>9.5000000000000001E-2</v>
      </c>
      <c r="R18">
        <v>0.31</v>
      </c>
      <c r="S18">
        <v>0.75800000000000001</v>
      </c>
      <c r="T18">
        <v>-1.1000000000000001</v>
      </c>
      <c r="U18">
        <v>0.27300000000000002</v>
      </c>
      <c r="V18">
        <v>-1.41</v>
      </c>
      <c r="W18">
        <v>0.159</v>
      </c>
    </row>
    <row r="19" spans="2:23" x14ac:dyDescent="0.3">
      <c r="C19" t="s">
        <v>44</v>
      </c>
      <c r="D19">
        <v>0.12</v>
      </c>
      <c r="F19">
        <v>0.2</v>
      </c>
      <c r="H19">
        <v>0.26</v>
      </c>
      <c r="J19">
        <v>0.24</v>
      </c>
      <c r="L19">
        <v>-0.9</v>
      </c>
      <c r="M19">
        <v>0.37</v>
      </c>
      <c r="N19">
        <v>-1.58</v>
      </c>
      <c r="O19">
        <v>0.115</v>
      </c>
      <c r="P19">
        <v>-1.43</v>
      </c>
      <c r="Q19">
        <v>0.153</v>
      </c>
      <c r="R19">
        <v>-0.73</v>
      </c>
      <c r="S19">
        <v>0.46700000000000003</v>
      </c>
      <c r="T19">
        <v>-0.52</v>
      </c>
      <c r="U19">
        <v>0.60599999999999998</v>
      </c>
      <c r="V19">
        <v>0.26</v>
      </c>
      <c r="W19">
        <v>0.79500000000000004</v>
      </c>
    </row>
    <row r="20" spans="2:23" x14ac:dyDescent="0.3">
      <c r="C20" t="s">
        <v>45</v>
      </c>
    </row>
    <row r="21" spans="2:23" x14ac:dyDescent="0.3">
      <c r="C21" t="s">
        <v>46</v>
      </c>
      <c r="D21">
        <v>-0.02</v>
      </c>
      <c r="E21">
        <v>0.72899999999999998</v>
      </c>
      <c r="F21">
        <v>-0.02</v>
      </c>
      <c r="G21">
        <v>0.68899999999999995</v>
      </c>
      <c r="H21">
        <v>-0.12</v>
      </c>
      <c r="I21">
        <v>6.2E-2</v>
      </c>
      <c r="J21">
        <v>-0.15</v>
      </c>
      <c r="K21">
        <v>4.0000000000000001E-3</v>
      </c>
      <c r="L21">
        <v>0.01</v>
      </c>
      <c r="M21">
        <v>0.99299999999999999</v>
      </c>
      <c r="N21">
        <v>1</v>
      </c>
      <c r="O21">
        <v>0.316</v>
      </c>
      <c r="P21">
        <v>1.52</v>
      </c>
      <c r="Q21">
        <v>0.129</v>
      </c>
      <c r="R21">
        <v>1.05</v>
      </c>
      <c r="S21">
        <v>0.29299999999999998</v>
      </c>
      <c r="T21">
        <v>1.61</v>
      </c>
      <c r="U21">
        <v>0.108</v>
      </c>
      <c r="V21">
        <v>0.48</v>
      </c>
      <c r="W21">
        <v>0.63400000000000001</v>
      </c>
    </row>
    <row r="22" spans="2:23" x14ac:dyDescent="0.3">
      <c r="C22" t="s">
        <v>47</v>
      </c>
      <c r="D22">
        <v>-0.01</v>
      </c>
      <c r="E22">
        <v>0.93400000000000005</v>
      </c>
      <c r="F22">
        <v>0.03</v>
      </c>
      <c r="G22">
        <v>0.57099999999999995</v>
      </c>
      <c r="H22">
        <v>0.3</v>
      </c>
      <c r="I22">
        <v>0</v>
      </c>
      <c r="J22">
        <v>0.2</v>
      </c>
      <c r="K22">
        <v>0</v>
      </c>
      <c r="L22">
        <v>-0.44</v>
      </c>
      <c r="M22">
        <v>0.66100000000000003</v>
      </c>
      <c r="N22">
        <v>-3.47</v>
      </c>
      <c r="O22">
        <v>1E-3</v>
      </c>
      <c r="P22">
        <v>-2.41</v>
      </c>
      <c r="Q22">
        <v>1.6E-2</v>
      </c>
      <c r="R22">
        <v>-3.21</v>
      </c>
      <c r="S22">
        <v>1E-3</v>
      </c>
      <c r="T22">
        <v>-2.08</v>
      </c>
      <c r="U22">
        <v>3.7999999999999999E-2</v>
      </c>
      <c r="V22">
        <v>1.35</v>
      </c>
      <c r="W22">
        <v>0.17799999999999999</v>
      </c>
    </row>
    <row r="23" spans="2:23" x14ac:dyDescent="0.3">
      <c r="C23" t="s">
        <v>48</v>
      </c>
      <c r="D23">
        <v>-0.02</v>
      </c>
      <c r="E23">
        <v>0.79200000000000004</v>
      </c>
      <c r="F23">
        <v>0.02</v>
      </c>
      <c r="G23">
        <v>0.76400000000000001</v>
      </c>
      <c r="H23">
        <v>0.16</v>
      </c>
      <c r="I23">
        <v>8.9999999999999993E-3</v>
      </c>
      <c r="J23">
        <v>0.09</v>
      </c>
      <c r="K23">
        <v>0.111</v>
      </c>
      <c r="L23">
        <v>-0.4</v>
      </c>
      <c r="M23">
        <v>0.69199999999999995</v>
      </c>
      <c r="N23">
        <v>-1.96</v>
      </c>
      <c r="O23">
        <v>0.05</v>
      </c>
      <c r="P23">
        <v>-1.19</v>
      </c>
      <c r="Q23">
        <v>0.23300000000000001</v>
      </c>
      <c r="R23">
        <v>-1.66</v>
      </c>
      <c r="S23">
        <v>9.7000000000000003E-2</v>
      </c>
      <c r="T23">
        <v>-0.83</v>
      </c>
      <c r="U23">
        <v>0.40799999999999997</v>
      </c>
      <c r="V23">
        <v>0.94</v>
      </c>
      <c r="W23">
        <v>0.34599999999999997</v>
      </c>
    </row>
    <row r="24" spans="2:23" x14ac:dyDescent="0.3">
      <c r="C24" t="s">
        <v>49</v>
      </c>
      <c r="D24">
        <v>-0.04</v>
      </c>
      <c r="E24">
        <v>0.58399999999999996</v>
      </c>
      <c r="F24">
        <v>-0.11</v>
      </c>
      <c r="G24">
        <v>8.3000000000000004E-2</v>
      </c>
      <c r="H24">
        <v>7.0000000000000007E-2</v>
      </c>
      <c r="I24">
        <v>0.26100000000000001</v>
      </c>
      <c r="J24">
        <v>-0.04</v>
      </c>
      <c r="K24">
        <v>0.436</v>
      </c>
      <c r="L24">
        <v>0.75</v>
      </c>
      <c r="M24">
        <v>0.45300000000000001</v>
      </c>
      <c r="N24">
        <v>-1.1599999999999999</v>
      </c>
      <c r="O24">
        <v>0.245</v>
      </c>
      <c r="P24">
        <v>0.05</v>
      </c>
      <c r="Q24">
        <v>0.95799999999999996</v>
      </c>
      <c r="R24">
        <v>-2.02</v>
      </c>
      <c r="S24">
        <v>4.3999999999999997E-2</v>
      </c>
      <c r="T24">
        <v>-0.79</v>
      </c>
      <c r="U24">
        <v>0.43099999999999999</v>
      </c>
      <c r="V24">
        <v>1.36</v>
      </c>
      <c r="W24">
        <v>0.17399999999999999</v>
      </c>
    </row>
    <row r="25" spans="2:23" x14ac:dyDescent="0.3">
      <c r="C25" t="s">
        <v>50</v>
      </c>
      <c r="D25">
        <v>0.02</v>
      </c>
      <c r="E25">
        <v>0.747</v>
      </c>
      <c r="F25">
        <v>0.03</v>
      </c>
      <c r="G25">
        <v>0.67500000000000004</v>
      </c>
      <c r="H25">
        <v>0.09</v>
      </c>
      <c r="I25">
        <v>0.128</v>
      </c>
      <c r="J25">
        <v>0.13</v>
      </c>
      <c r="K25">
        <v>1.7999999999999999E-2</v>
      </c>
      <c r="L25">
        <v>-0.04</v>
      </c>
      <c r="M25">
        <v>0.96799999999999997</v>
      </c>
      <c r="N25">
        <v>-0.79</v>
      </c>
      <c r="O25">
        <v>0.43099999999999999</v>
      </c>
      <c r="P25">
        <v>-1.22</v>
      </c>
      <c r="Q25">
        <v>0.223</v>
      </c>
      <c r="R25">
        <v>-0.79</v>
      </c>
      <c r="S25">
        <v>0.42799999999999999</v>
      </c>
      <c r="T25">
        <v>-1.26</v>
      </c>
      <c r="U25">
        <v>0.20899999999999999</v>
      </c>
      <c r="V25">
        <v>-0.4</v>
      </c>
      <c r="W25">
        <v>0.68700000000000006</v>
      </c>
    </row>
    <row r="26" spans="2:23" x14ac:dyDescent="0.3">
      <c r="C26" t="s">
        <v>51</v>
      </c>
      <c r="D26">
        <v>0.03</v>
      </c>
      <c r="F26">
        <v>0.05</v>
      </c>
      <c r="H26">
        <v>0.16</v>
      </c>
      <c r="J26">
        <v>0.14000000000000001</v>
      </c>
      <c r="L26">
        <v>-0.22</v>
      </c>
      <c r="M26">
        <v>0.82699999999999996</v>
      </c>
      <c r="N26">
        <v>-1.42</v>
      </c>
      <c r="O26">
        <v>0.155</v>
      </c>
      <c r="P26">
        <v>-1.28</v>
      </c>
      <c r="Q26">
        <v>0.20200000000000001</v>
      </c>
      <c r="R26">
        <v>-1.28</v>
      </c>
      <c r="S26">
        <v>0.20200000000000001</v>
      </c>
      <c r="T26">
        <v>-1.1200000000000001</v>
      </c>
      <c r="U26">
        <v>0.26400000000000001</v>
      </c>
      <c r="V26">
        <v>0.25</v>
      </c>
      <c r="W26">
        <v>0.80400000000000005</v>
      </c>
    </row>
    <row r="28" spans="2:23" x14ac:dyDescent="0.3">
      <c r="C28" t="s">
        <v>52</v>
      </c>
      <c r="D28">
        <v>218</v>
      </c>
      <c r="F28">
        <v>271</v>
      </c>
      <c r="H28">
        <v>261</v>
      </c>
      <c r="J28">
        <v>348</v>
      </c>
    </row>
    <row r="30" spans="2:23" x14ac:dyDescent="0.3">
      <c r="D30">
        <f>D28/1750</f>
        <v>0.12457142857142857</v>
      </c>
      <c r="F30">
        <f>F28/1750</f>
        <v>0.15485714285714286</v>
      </c>
      <c r="H30">
        <f>H28/1750</f>
        <v>0.14914285714285713</v>
      </c>
      <c r="J30">
        <f>J28/1750</f>
        <v>0.19885714285714284</v>
      </c>
    </row>
    <row r="32" spans="2:23" x14ac:dyDescent="0.3">
      <c r="C32" t="s">
        <v>74</v>
      </c>
      <c r="D32" s="5">
        <v>0.1</v>
      </c>
      <c r="F32" s="5">
        <v>0.11</v>
      </c>
      <c r="H32" s="5">
        <f>18%-11%</f>
        <v>6.9999999999999993E-2</v>
      </c>
      <c r="J32" s="5">
        <f>19%-7%</f>
        <v>0.12</v>
      </c>
    </row>
    <row r="33" spans="3:10" x14ac:dyDescent="0.3">
      <c r="C33" t="s">
        <v>75</v>
      </c>
      <c r="D33" s="7">
        <f>D32/D30</f>
        <v>0.80275229357798172</v>
      </c>
      <c r="E33" s="7"/>
      <c r="F33" s="7">
        <f t="shared" ref="F33:J33" si="0">F32/F30</f>
        <v>0.71033210332103325</v>
      </c>
      <c r="G33" s="7"/>
      <c r="H33" s="7">
        <f t="shared" si="0"/>
        <v>0.46934865900383138</v>
      </c>
      <c r="I33" s="7"/>
      <c r="J33" s="7">
        <f t="shared" si="0"/>
        <v>0.60344827586206895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B95F2-0090-4A7C-ACD3-88344E2556BC}">
  <dimension ref="A1:AA33"/>
  <sheetViews>
    <sheetView workbookViewId="0">
      <selection activeCell="A14" sqref="A14"/>
    </sheetView>
  </sheetViews>
  <sheetFormatPr defaultRowHeight="14.4" x14ac:dyDescent="0.3"/>
  <cols>
    <col min="1" max="1" width="66.5546875" bestFit="1" customWidth="1"/>
    <col min="3" max="3" width="22.5546875" customWidth="1"/>
  </cols>
  <sheetData>
    <row r="1" spans="1:27" s="1" customFormat="1" x14ac:dyDescent="0.3">
      <c r="A1" s="1" t="s">
        <v>53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114</v>
      </c>
      <c r="Y1" s="1" t="s">
        <v>115</v>
      </c>
      <c r="Z1" s="1" t="s">
        <v>116</v>
      </c>
      <c r="AA1" s="1" t="s">
        <v>117</v>
      </c>
    </row>
    <row r="2" spans="1:27" x14ac:dyDescent="0.3">
      <c r="A2" t="s">
        <v>67</v>
      </c>
      <c r="B2" t="s">
        <v>22</v>
      </c>
      <c r="C2" t="s">
        <v>23</v>
      </c>
      <c r="D2">
        <v>0.05</v>
      </c>
      <c r="E2">
        <v>0.46200000000000002</v>
      </c>
      <c r="F2">
        <v>0.06</v>
      </c>
      <c r="G2">
        <v>0.35499999999999998</v>
      </c>
      <c r="H2">
        <v>0.04</v>
      </c>
      <c r="I2">
        <v>0.496</v>
      </c>
      <c r="J2">
        <v>-0.02</v>
      </c>
      <c r="K2">
        <v>0.65300000000000002</v>
      </c>
      <c r="L2">
        <v>-0.08</v>
      </c>
      <c r="M2">
        <v>0.93899999999999995</v>
      </c>
      <c r="N2">
        <v>0.08</v>
      </c>
      <c r="O2">
        <v>0.93500000000000005</v>
      </c>
      <c r="P2">
        <v>0.85</v>
      </c>
      <c r="Q2">
        <v>0.39400000000000002</v>
      </c>
      <c r="R2">
        <v>0.17</v>
      </c>
      <c r="S2">
        <v>0.86799999999999999</v>
      </c>
      <c r="T2">
        <v>0.99</v>
      </c>
      <c r="U2">
        <v>0.32300000000000001</v>
      </c>
      <c r="V2">
        <v>0.81</v>
      </c>
      <c r="W2">
        <v>0.42</v>
      </c>
      <c r="X2" t="s">
        <v>129</v>
      </c>
      <c r="Y2" t="s">
        <v>125</v>
      </c>
      <c r="Z2" t="s">
        <v>132</v>
      </c>
      <c r="AA2" t="s">
        <v>124</v>
      </c>
    </row>
    <row r="3" spans="1:27" x14ac:dyDescent="0.3">
      <c r="A3" t="s">
        <v>71</v>
      </c>
      <c r="B3" t="s">
        <v>22</v>
      </c>
      <c r="C3" t="s">
        <v>24</v>
      </c>
      <c r="D3">
        <v>-0.03</v>
      </c>
      <c r="E3">
        <v>0.70599999999999996</v>
      </c>
      <c r="F3">
        <v>-7.0000000000000007E-2</v>
      </c>
      <c r="G3">
        <v>0.29799999999999999</v>
      </c>
      <c r="H3">
        <v>0</v>
      </c>
      <c r="I3">
        <v>0.98199999999999998</v>
      </c>
      <c r="J3">
        <v>-0.15</v>
      </c>
      <c r="K3">
        <v>1.2E-2</v>
      </c>
      <c r="L3">
        <v>0.39</v>
      </c>
      <c r="M3">
        <v>0.69299999999999995</v>
      </c>
      <c r="N3">
        <v>-0.27</v>
      </c>
      <c r="O3">
        <v>0.78500000000000003</v>
      </c>
      <c r="P3">
        <v>1.22</v>
      </c>
      <c r="Q3">
        <v>0.222</v>
      </c>
      <c r="R3">
        <v>-0.72</v>
      </c>
      <c r="S3">
        <v>0.46899999999999997</v>
      </c>
      <c r="T3">
        <v>0.88</v>
      </c>
      <c r="U3">
        <v>0.379</v>
      </c>
      <c r="V3">
        <v>1.66</v>
      </c>
      <c r="W3">
        <v>9.7000000000000003E-2</v>
      </c>
      <c r="X3" t="s">
        <v>127</v>
      </c>
      <c r="Y3" t="s">
        <v>126</v>
      </c>
      <c r="Z3" t="s">
        <v>133</v>
      </c>
      <c r="AA3" t="s">
        <v>131</v>
      </c>
    </row>
    <row r="4" spans="1:27" x14ac:dyDescent="0.3">
      <c r="B4" t="s">
        <v>22</v>
      </c>
      <c r="C4" t="s">
        <v>25</v>
      </c>
      <c r="D4">
        <v>0.12</v>
      </c>
      <c r="E4">
        <v>7.1999999999999995E-2</v>
      </c>
      <c r="F4">
        <v>0.09</v>
      </c>
      <c r="G4">
        <v>0.161</v>
      </c>
      <c r="H4">
        <v>0.05</v>
      </c>
      <c r="I4">
        <v>0.46700000000000003</v>
      </c>
      <c r="J4">
        <v>-0.12</v>
      </c>
      <c r="K4">
        <v>2.4E-2</v>
      </c>
      <c r="L4">
        <v>0.41</v>
      </c>
      <c r="M4">
        <v>0.68500000000000005</v>
      </c>
      <c r="N4">
        <v>0.84</v>
      </c>
      <c r="O4">
        <v>0.40100000000000002</v>
      </c>
      <c r="P4">
        <v>2.81</v>
      </c>
      <c r="Q4">
        <v>5.0000000000000001E-3</v>
      </c>
      <c r="R4">
        <v>0.46</v>
      </c>
      <c r="S4">
        <v>0.64300000000000002</v>
      </c>
      <c r="T4">
        <v>2.54</v>
      </c>
      <c r="U4">
        <v>1.0999999999999999E-2</v>
      </c>
      <c r="V4">
        <v>2.02</v>
      </c>
      <c r="W4">
        <v>4.2999999999999997E-2</v>
      </c>
      <c r="X4" t="s">
        <v>119</v>
      </c>
      <c r="Y4" t="s">
        <v>139</v>
      </c>
      <c r="Z4" t="s">
        <v>121</v>
      </c>
      <c r="AA4" t="s">
        <v>130</v>
      </c>
    </row>
    <row r="5" spans="1:27" x14ac:dyDescent="0.3">
      <c r="A5" t="s">
        <v>106</v>
      </c>
      <c r="B5" t="s">
        <v>22</v>
      </c>
      <c r="C5" t="s">
        <v>26</v>
      </c>
      <c r="D5">
        <v>-0.08</v>
      </c>
      <c r="E5">
        <v>0.26</v>
      </c>
      <c r="F5">
        <v>-0.03</v>
      </c>
      <c r="G5">
        <v>0.66500000000000004</v>
      </c>
      <c r="H5">
        <v>-0.09</v>
      </c>
      <c r="I5">
        <v>0.156</v>
      </c>
      <c r="J5">
        <v>-0.04</v>
      </c>
      <c r="K5">
        <v>0.50600000000000001</v>
      </c>
      <c r="L5">
        <v>-0.56999999999999995</v>
      </c>
      <c r="M5">
        <v>0.57099999999999995</v>
      </c>
      <c r="N5">
        <v>0.1</v>
      </c>
      <c r="O5">
        <v>0.91700000000000004</v>
      </c>
      <c r="P5">
        <v>-0.5</v>
      </c>
      <c r="Q5">
        <v>0.62</v>
      </c>
      <c r="R5">
        <v>0.72</v>
      </c>
      <c r="S5">
        <v>0.47399999999999998</v>
      </c>
      <c r="T5">
        <v>0.11</v>
      </c>
      <c r="U5">
        <v>0.91100000000000003</v>
      </c>
      <c r="V5">
        <v>-0.65</v>
      </c>
      <c r="W5">
        <v>0.51500000000000001</v>
      </c>
      <c r="X5" t="s">
        <v>133</v>
      </c>
      <c r="Y5" t="s">
        <v>124</v>
      </c>
      <c r="Z5" t="s">
        <v>126</v>
      </c>
      <c r="AA5" t="s">
        <v>127</v>
      </c>
    </row>
    <row r="6" spans="1:27" x14ac:dyDescent="0.3">
      <c r="B6" t="s">
        <v>22</v>
      </c>
      <c r="C6" t="s">
        <v>27</v>
      </c>
      <c r="D6">
        <v>0.1</v>
      </c>
      <c r="E6">
        <v>0.15</v>
      </c>
      <c r="F6">
        <v>0.03</v>
      </c>
      <c r="G6">
        <v>0.625</v>
      </c>
      <c r="H6">
        <v>0.03</v>
      </c>
      <c r="I6">
        <v>0.62</v>
      </c>
      <c r="J6">
        <v>0.17</v>
      </c>
      <c r="K6">
        <v>2E-3</v>
      </c>
      <c r="L6">
        <v>0.74</v>
      </c>
      <c r="M6">
        <v>0.46</v>
      </c>
      <c r="N6">
        <v>0.72</v>
      </c>
      <c r="O6">
        <v>0.46899999999999997</v>
      </c>
      <c r="P6">
        <v>-0.85</v>
      </c>
      <c r="Q6">
        <v>0.39300000000000002</v>
      </c>
      <c r="R6">
        <v>-0.01</v>
      </c>
      <c r="S6">
        <v>0.99199999999999999</v>
      </c>
      <c r="T6">
        <v>-1.73</v>
      </c>
      <c r="U6">
        <v>8.4000000000000005E-2</v>
      </c>
      <c r="V6">
        <v>-1.7</v>
      </c>
      <c r="W6">
        <v>8.8999999999999996E-2</v>
      </c>
      <c r="X6" t="s">
        <v>125</v>
      </c>
      <c r="Y6" t="s">
        <v>121</v>
      </c>
      <c r="Z6" t="s">
        <v>122</v>
      </c>
      <c r="AA6" t="s">
        <v>140</v>
      </c>
    </row>
    <row r="7" spans="1:27" x14ac:dyDescent="0.3">
      <c r="B7" t="s">
        <v>28</v>
      </c>
      <c r="C7" t="s">
        <v>29</v>
      </c>
      <c r="D7">
        <v>-0.01</v>
      </c>
      <c r="E7">
        <v>0.94099999999999995</v>
      </c>
      <c r="F7">
        <v>-0.02</v>
      </c>
      <c r="G7">
        <v>0.754</v>
      </c>
      <c r="H7">
        <v>0.11</v>
      </c>
      <c r="I7">
        <v>6.4000000000000001E-2</v>
      </c>
      <c r="J7">
        <v>0.11</v>
      </c>
      <c r="K7">
        <v>4.3999999999999997E-2</v>
      </c>
      <c r="L7">
        <v>0.15</v>
      </c>
      <c r="M7">
        <v>0.877</v>
      </c>
      <c r="N7">
        <v>-1.3</v>
      </c>
      <c r="O7">
        <v>0.192</v>
      </c>
      <c r="P7">
        <v>-1.3</v>
      </c>
      <c r="Q7">
        <v>0.192</v>
      </c>
      <c r="R7">
        <v>-1.54</v>
      </c>
      <c r="S7">
        <v>0.123</v>
      </c>
      <c r="T7">
        <v>-1.56</v>
      </c>
      <c r="U7">
        <v>0.11799999999999999</v>
      </c>
      <c r="V7">
        <v>0.09</v>
      </c>
      <c r="W7">
        <v>0.93100000000000005</v>
      </c>
      <c r="X7" t="s">
        <v>123</v>
      </c>
      <c r="Y7" t="s">
        <v>123</v>
      </c>
      <c r="Z7" t="s">
        <v>139</v>
      </c>
      <c r="AA7" t="s">
        <v>118</v>
      </c>
    </row>
    <row r="8" spans="1:27" x14ac:dyDescent="0.3">
      <c r="B8" t="s">
        <v>28</v>
      </c>
      <c r="C8" t="s">
        <v>30</v>
      </c>
      <c r="D8">
        <v>-0.01</v>
      </c>
      <c r="E8">
        <v>0.85299999999999998</v>
      </c>
      <c r="F8">
        <v>-0.03</v>
      </c>
      <c r="G8">
        <v>0.66900000000000004</v>
      </c>
      <c r="H8">
        <v>-0.04</v>
      </c>
      <c r="I8">
        <v>0.498</v>
      </c>
      <c r="J8">
        <v>0.01</v>
      </c>
      <c r="K8">
        <v>0.83899999999999997</v>
      </c>
      <c r="L8">
        <v>0.15</v>
      </c>
      <c r="M8">
        <v>0.88200000000000001</v>
      </c>
      <c r="N8">
        <v>0.32</v>
      </c>
      <c r="O8">
        <v>0.749</v>
      </c>
      <c r="P8">
        <v>-0.27</v>
      </c>
      <c r="Q8">
        <v>0.78700000000000003</v>
      </c>
      <c r="R8">
        <v>0.18</v>
      </c>
      <c r="S8">
        <v>0.85499999999999998</v>
      </c>
      <c r="T8">
        <v>-0.46</v>
      </c>
      <c r="U8">
        <v>0.64900000000000002</v>
      </c>
      <c r="V8">
        <v>-0.64</v>
      </c>
      <c r="W8">
        <v>0.51900000000000002</v>
      </c>
      <c r="X8" t="s">
        <v>123</v>
      </c>
      <c r="Y8" t="s">
        <v>124</v>
      </c>
      <c r="Z8" t="s">
        <v>127</v>
      </c>
      <c r="AA8" t="s">
        <v>121</v>
      </c>
    </row>
    <row r="9" spans="1:27" x14ac:dyDescent="0.3">
      <c r="B9" t="s">
        <v>28</v>
      </c>
      <c r="C9" t="s">
        <v>31</v>
      </c>
      <c r="D9">
        <v>0.05</v>
      </c>
      <c r="E9">
        <v>0.46100000000000002</v>
      </c>
      <c r="F9">
        <v>0.08</v>
      </c>
      <c r="G9">
        <v>0.21099999999999999</v>
      </c>
      <c r="H9">
        <v>0.18</v>
      </c>
      <c r="I9">
        <v>4.0000000000000001E-3</v>
      </c>
      <c r="J9">
        <v>0.08</v>
      </c>
      <c r="K9">
        <v>0.14599999999999999</v>
      </c>
      <c r="L9">
        <v>-0.28000000000000003</v>
      </c>
      <c r="M9">
        <v>0.77600000000000002</v>
      </c>
      <c r="N9">
        <v>-1.41</v>
      </c>
      <c r="O9">
        <v>0.158</v>
      </c>
      <c r="P9">
        <v>-0.32</v>
      </c>
      <c r="Q9">
        <v>0.747</v>
      </c>
      <c r="R9">
        <v>-1.2</v>
      </c>
      <c r="S9">
        <v>0.23200000000000001</v>
      </c>
      <c r="T9">
        <v>-0.02</v>
      </c>
      <c r="U9">
        <v>0.98099999999999998</v>
      </c>
      <c r="V9">
        <v>1.24</v>
      </c>
      <c r="W9">
        <v>0.214</v>
      </c>
      <c r="X9" t="s">
        <v>129</v>
      </c>
      <c r="Y9" t="s">
        <v>119</v>
      </c>
      <c r="Z9" t="s">
        <v>128</v>
      </c>
      <c r="AA9" t="s">
        <v>125</v>
      </c>
    </row>
    <row r="10" spans="1:27" x14ac:dyDescent="0.3">
      <c r="B10" t="s">
        <v>32</v>
      </c>
      <c r="C10" t="s">
        <v>33</v>
      </c>
      <c r="D10">
        <v>0.02</v>
      </c>
      <c r="E10">
        <v>0.82199999999999995</v>
      </c>
      <c r="F10">
        <v>-0.02</v>
      </c>
      <c r="G10">
        <v>0.80100000000000005</v>
      </c>
      <c r="H10">
        <v>0.09</v>
      </c>
      <c r="I10">
        <v>0.16</v>
      </c>
      <c r="J10">
        <v>0.04</v>
      </c>
      <c r="K10">
        <v>0.41199999999999998</v>
      </c>
      <c r="L10">
        <v>0.34</v>
      </c>
      <c r="M10">
        <v>0.73699999999999999</v>
      </c>
      <c r="N10">
        <v>-0.78</v>
      </c>
      <c r="O10">
        <v>0.435</v>
      </c>
      <c r="P10">
        <v>-0.33</v>
      </c>
      <c r="Q10">
        <v>0.74</v>
      </c>
      <c r="R10">
        <v>-1.18</v>
      </c>
      <c r="S10">
        <v>0.23799999999999999</v>
      </c>
      <c r="T10">
        <v>-0.73</v>
      </c>
      <c r="U10">
        <v>0.46400000000000002</v>
      </c>
      <c r="V10">
        <v>0.53</v>
      </c>
      <c r="W10">
        <v>0.59899999999999998</v>
      </c>
      <c r="X10" t="s">
        <v>132</v>
      </c>
      <c r="Y10" t="s">
        <v>123</v>
      </c>
      <c r="Z10" t="s">
        <v>119</v>
      </c>
      <c r="AA10" t="s">
        <v>129</v>
      </c>
    </row>
    <row r="11" spans="1:27" x14ac:dyDescent="0.3">
      <c r="B11" t="s">
        <v>32</v>
      </c>
      <c r="C11" t="s">
        <v>34</v>
      </c>
      <c r="D11">
        <v>-0.03</v>
      </c>
      <c r="E11">
        <v>0.69499999999999995</v>
      </c>
      <c r="F11">
        <v>0.04</v>
      </c>
      <c r="G11">
        <v>0.48</v>
      </c>
      <c r="H11">
        <v>0.01</v>
      </c>
      <c r="I11">
        <v>0.86899999999999999</v>
      </c>
      <c r="J11">
        <v>0.1</v>
      </c>
      <c r="K11">
        <v>7.8E-2</v>
      </c>
      <c r="L11">
        <v>-0.76</v>
      </c>
      <c r="M11">
        <v>0.44600000000000001</v>
      </c>
      <c r="N11">
        <v>-0.4</v>
      </c>
      <c r="O11">
        <v>0.68899999999999995</v>
      </c>
      <c r="P11">
        <v>-1.4</v>
      </c>
      <c r="Q11">
        <v>0.16200000000000001</v>
      </c>
      <c r="R11">
        <v>0.37</v>
      </c>
      <c r="S11">
        <v>0.70799999999999996</v>
      </c>
      <c r="T11">
        <v>-0.64</v>
      </c>
      <c r="U11">
        <v>0.52500000000000002</v>
      </c>
      <c r="V11">
        <v>-1.02</v>
      </c>
      <c r="W11">
        <v>0.30599999999999999</v>
      </c>
      <c r="X11" t="s">
        <v>127</v>
      </c>
      <c r="Y11" t="s">
        <v>129</v>
      </c>
      <c r="Z11" t="s">
        <v>130</v>
      </c>
      <c r="AA11" t="s">
        <v>139</v>
      </c>
    </row>
    <row r="12" spans="1:27" x14ac:dyDescent="0.3">
      <c r="B12" t="s">
        <v>32</v>
      </c>
      <c r="C12" t="s">
        <v>35</v>
      </c>
      <c r="D12">
        <v>0.05</v>
      </c>
      <c r="E12">
        <v>0.46100000000000002</v>
      </c>
      <c r="F12">
        <v>-7.0000000000000007E-2</v>
      </c>
      <c r="G12">
        <v>0.26900000000000002</v>
      </c>
      <c r="H12">
        <v>0.04</v>
      </c>
      <c r="I12">
        <v>0.499</v>
      </c>
      <c r="J12">
        <v>-0.01</v>
      </c>
      <c r="K12">
        <v>0.79500000000000004</v>
      </c>
      <c r="L12">
        <v>1.29</v>
      </c>
      <c r="M12">
        <v>0.19900000000000001</v>
      </c>
      <c r="N12">
        <v>0.09</v>
      </c>
      <c r="O12">
        <v>0.93100000000000005</v>
      </c>
      <c r="P12">
        <v>0.74</v>
      </c>
      <c r="Q12">
        <v>0.46</v>
      </c>
      <c r="R12">
        <v>-1.26</v>
      </c>
      <c r="S12">
        <v>0.20899999999999999</v>
      </c>
      <c r="T12">
        <v>-0.66</v>
      </c>
      <c r="U12">
        <v>0.51100000000000001</v>
      </c>
      <c r="V12">
        <v>0.68</v>
      </c>
      <c r="W12">
        <v>0.496</v>
      </c>
      <c r="X12" t="s">
        <v>129</v>
      </c>
      <c r="Y12" t="s">
        <v>126</v>
      </c>
      <c r="Z12" t="s">
        <v>132</v>
      </c>
      <c r="AA12" t="s">
        <v>123</v>
      </c>
    </row>
    <row r="13" spans="1:27" x14ac:dyDescent="0.3">
      <c r="B13" t="s">
        <v>32</v>
      </c>
      <c r="C13" t="s">
        <v>36</v>
      </c>
      <c r="D13">
        <v>0.05</v>
      </c>
      <c r="E13">
        <v>0.49099999999999999</v>
      </c>
      <c r="F13">
        <v>-0.11</v>
      </c>
      <c r="G13">
        <v>7.1999999999999995E-2</v>
      </c>
      <c r="H13">
        <v>0</v>
      </c>
      <c r="I13">
        <v>0.98299999999999998</v>
      </c>
      <c r="J13">
        <v>-0.09</v>
      </c>
      <c r="K13">
        <v>8.5999999999999993E-2</v>
      </c>
      <c r="L13">
        <v>1.72</v>
      </c>
      <c r="M13">
        <v>8.5999999999999993E-2</v>
      </c>
      <c r="N13">
        <v>0.49</v>
      </c>
      <c r="O13">
        <v>0.622</v>
      </c>
      <c r="P13">
        <v>1.6</v>
      </c>
      <c r="Q13">
        <v>0.109</v>
      </c>
      <c r="R13">
        <v>-1.28</v>
      </c>
      <c r="S13">
        <v>0.20200000000000001</v>
      </c>
      <c r="T13">
        <v>-0.22</v>
      </c>
      <c r="U13">
        <v>0.82499999999999996</v>
      </c>
      <c r="V13">
        <v>1.1399999999999999</v>
      </c>
      <c r="W13">
        <v>0.25600000000000001</v>
      </c>
      <c r="X13" t="s">
        <v>129</v>
      </c>
      <c r="Y13" t="s">
        <v>130</v>
      </c>
      <c r="Z13" t="s">
        <v>133</v>
      </c>
      <c r="AA13" t="s">
        <v>133</v>
      </c>
    </row>
    <row r="14" spans="1:27" x14ac:dyDescent="0.3">
      <c r="B14" t="s">
        <v>32</v>
      </c>
      <c r="C14" t="s">
        <v>37</v>
      </c>
      <c r="D14">
        <v>-0.05</v>
      </c>
      <c r="E14">
        <v>0.49399999999999999</v>
      </c>
      <c r="F14">
        <v>0.04</v>
      </c>
      <c r="G14">
        <v>0.53900000000000003</v>
      </c>
      <c r="H14">
        <v>0</v>
      </c>
      <c r="I14">
        <v>0.96899999999999997</v>
      </c>
      <c r="J14">
        <v>-7.0000000000000007E-2</v>
      </c>
      <c r="K14">
        <v>0.22600000000000001</v>
      </c>
      <c r="L14">
        <v>-0.92</v>
      </c>
      <c r="M14">
        <v>0.35899999999999999</v>
      </c>
      <c r="N14">
        <v>-0.53</v>
      </c>
      <c r="O14">
        <v>0.59499999999999997</v>
      </c>
      <c r="P14">
        <v>0.21</v>
      </c>
      <c r="Q14">
        <v>0.83</v>
      </c>
      <c r="R14">
        <v>0.4</v>
      </c>
      <c r="S14">
        <v>0.68799999999999994</v>
      </c>
      <c r="T14">
        <v>1.26</v>
      </c>
      <c r="U14">
        <v>0.20699999999999999</v>
      </c>
      <c r="V14">
        <v>0.82</v>
      </c>
      <c r="W14">
        <v>0.41099999999999998</v>
      </c>
      <c r="X14" t="s">
        <v>126</v>
      </c>
      <c r="Y14" t="s">
        <v>129</v>
      </c>
      <c r="Z14" t="s">
        <v>133</v>
      </c>
      <c r="AA14" t="s">
        <v>126</v>
      </c>
    </row>
    <row r="15" spans="1:27" x14ac:dyDescent="0.3">
      <c r="B15" t="s">
        <v>38</v>
      </c>
      <c r="C15" t="s">
        <v>39</v>
      </c>
      <c r="D15">
        <v>0.03</v>
      </c>
      <c r="E15">
        <v>0.63800000000000001</v>
      </c>
      <c r="F15">
        <v>-0.15</v>
      </c>
      <c r="G15">
        <v>1.4999999999999999E-2</v>
      </c>
      <c r="H15">
        <v>7.0000000000000007E-2</v>
      </c>
      <c r="I15">
        <v>0.246</v>
      </c>
      <c r="J15">
        <v>0.01</v>
      </c>
      <c r="K15">
        <v>0.876</v>
      </c>
      <c r="L15">
        <v>1.97</v>
      </c>
      <c r="M15">
        <v>4.8000000000000001E-2</v>
      </c>
      <c r="N15">
        <v>-0.43</v>
      </c>
      <c r="O15">
        <v>0.66400000000000003</v>
      </c>
      <c r="P15">
        <v>0.27</v>
      </c>
      <c r="Q15">
        <v>0.78400000000000003</v>
      </c>
      <c r="R15">
        <v>-2.5299999999999998</v>
      </c>
      <c r="S15">
        <v>1.0999999999999999E-2</v>
      </c>
      <c r="T15">
        <v>-1.93</v>
      </c>
      <c r="U15">
        <v>5.2999999999999999E-2</v>
      </c>
      <c r="V15">
        <v>0.78</v>
      </c>
      <c r="W15">
        <v>0.437</v>
      </c>
      <c r="X15" t="s">
        <v>121</v>
      </c>
      <c r="Y15" t="s">
        <v>131</v>
      </c>
      <c r="Z15" t="s">
        <v>120</v>
      </c>
      <c r="AA15" t="s">
        <v>121</v>
      </c>
    </row>
    <row r="16" spans="1:27" x14ac:dyDescent="0.3">
      <c r="B16" t="s">
        <v>40</v>
      </c>
      <c r="C16" t="s">
        <v>41</v>
      </c>
      <c r="D16">
        <v>0.06</v>
      </c>
      <c r="E16">
        <v>0.36</v>
      </c>
      <c r="F16">
        <v>-0.03</v>
      </c>
      <c r="G16">
        <v>0.65500000000000003</v>
      </c>
      <c r="H16">
        <v>-0.01</v>
      </c>
      <c r="I16">
        <v>0.82699999999999996</v>
      </c>
      <c r="J16">
        <v>0.13</v>
      </c>
      <c r="K16">
        <v>1.9E-2</v>
      </c>
      <c r="L16">
        <v>0.98</v>
      </c>
      <c r="M16">
        <v>0.32800000000000001</v>
      </c>
      <c r="N16">
        <v>0.82</v>
      </c>
      <c r="O16">
        <v>0.41099999999999998</v>
      </c>
      <c r="P16">
        <v>-0.73</v>
      </c>
      <c r="Q16">
        <v>0.46400000000000002</v>
      </c>
      <c r="R16">
        <v>-0.16</v>
      </c>
      <c r="S16">
        <v>0.876</v>
      </c>
      <c r="T16">
        <v>-1.88</v>
      </c>
      <c r="U16">
        <v>0.06</v>
      </c>
      <c r="V16">
        <v>-1.69</v>
      </c>
      <c r="W16">
        <v>0.09</v>
      </c>
      <c r="X16" t="s">
        <v>120</v>
      </c>
      <c r="Y16" t="s">
        <v>124</v>
      </c>
      <c r="Z16" t="s">
        <v>123</v>
      </c>
      <c r="AA16" t="s">
        <v>128</v>
      </c>
    </row>
    <row r="17" spans="2:27" x14ac:dyDescent="0.3">
      <c r="B17" t="s">
        <v>40</v>
      </c>
      <c r="C17" t="s">
        <v>42</v>
      </c>
      <c r="D17">
        <v>0.02</v>
      </c>
      <c r="E17">
        <v>0.81100000000000005</v>
      </c>
      <c r="F17">
        <v>-0.02</v>
      </c>
      <c r="G17">
        <v>0.74399999999999999</v>
      </c>
      <c r="H17">
        <v>0</v>
      </c>
      <c r="I17">
        <v>0.95</v>
      </c>
      <c r="J17">
        <v>7.0000000000000007E-2</v>
      </c>
      <c r="K17">
        <v>0.17699999999999999</v>
      </c>
      <c r="L17">
        <v>0.4</v>
      </c>
      <c r="M17">
        <v>0.69199999999999995</v>
      </c>
      <c r="N17">
        <v>0.22</v>
      </c>
      <c r="O17">
        <v>0.82699999999999996</v>
      </c>
      <c r="P17">
        <v>-0.65</v>
      </c>
      <c r="Q17">
        <v>0.51700000000000002</v>
      </c>
      <c r="R17">
        <v>-0.18</v>
      </c>
      <c r="S17">
        <v>0.85399999999999998</v>
      </c>
      <c r="T17">
        <v>-1.1399999999999999</v>
      </c>
      <c r="U17">
        <v>0.25600000000000001</v>
      </c>
      <c r="V17">
        <v>-0.93</v>
      </c>
      <c r="W17">
        <v>0.35299999999999998</v>
      </c>
      <c r="X17" t="s">
        <v>132</v>
      </c>
      <c r="Y17" t="s">
        <v>123</v>
      </c>
      <c r="Z17" t="s">
        <v>133</v>
      </c>
      <c r="AA17" t="s">
        <v>120</v>
      </c>
    </row>
    <row r="18" spans="2:27" x14ac:dyDescent="0.3">
      <c r="B18" t="s">
        <v>40</v>
      </c>
      <c r="C18" t="s">
        <v>43</v>
      </c>
      <c r="D18">
        <v>-0.15</v>
      </c>
      <c r="E18">
        <v>0.03</v>
      </c>
      <c r="F18">
        <v>-0.08</v>
      </c>
      <c r="G18">
        <v>0.16600000000000001</v>
      </c>
      <c r="H18">
        <v>-0.04</v>
      </c>
      <c r="I18">
        <v>0.504</v>
      </c>
      <c r="J18">
        <v>0.09</v>
      </c>
      <c r="K18">
        <v>7.9000000000000001E-2</v>
      </c>
      <c r="L18">
        <v>-0.69</v>
      </c>
      <c r="M18">
        <v>0.49099999999999999</v>
      </c>
      <c r="N18">
        <v>-1.1499999999999999</v>
      </c>
      <c r="O18">
        <v>0.252</v>
      </c>
      <c r="P18">
        <v>-2.79</v>
      </c>
      <c r="Q18">
        <v>5.0000000000000001E-3</v>
      </c>
      <c r="R18">
        <v>-0.49</v>
      </c>
      <c r="S18">
        <v>0.624</v>
      </c>
      <c r="T18">
        <v>-2.2000000000000002</v>
      </c>
      <c r="U18">
        <v>2.8000000000000001E-2</v>
      </c>
      <c r="V18">
        <v>-1.65</v>
      </c>
      <c r="W18">
        <v>9.8000000000000004E-2</v>
      </c>
      <c r="X18" t="s">
        <v>130</v>
      </c>
      <c r="Y18" t="s">
        <v>133</v>
      </c>
      <c r="Z18" t="s">
        <v>127</v>
      </c>
      <c r="AA18" t="s">
        <v>119</v>
      </c>
    </row>
    <row r="19" spans="2:27" x14ac:dyDescent="0.3">
      <c r="C19" t="s">
        <v>44</v>
      </c>
      <c r="D19">
        <v>0.05</v>
      </c>
      <c r="F19">
        <v>0.06</v>
      </c>
      <c r="H19">
        <v>0.05</v>
      </c>
      <c r="J19">
        <v>0.08</v>
      </c>
      <c r="L19">
        <v>-0.11</v>
      </c>
      <c r="M19">
        <v>0.91300000000000003</v>
      </c>
      <c r="N19">
        <v>0</v>
      </c>
      <c r="O19">
        <v>1</v>
      </c>
      <c r="P19">
        <v>-0.35</v>
      </c>
      <c r="Q19">
        <v>0.72899999999999998</v>
      </c>
      <c r="R19">
        <v>0.12</v>
      </c>
      <c r="S19">
        <v>0.90800000000000003</v>
      </c>
      <c r="T19">
        <v>-0.25</v>
      </c>
      <c r="U19">
        <v>0.80500000000000005</v>
      </c>
      <c r="V19">
        <v>-0.37</v>
      </c>
      <c r="W19">
        <v>0.71399999999999997</v>
      </c>
      <c r="X19" t="s">
        <v>141</v>
      </c>
      <c r="Y19" t="s">
        <v>125</v>
      </c>
      <c r="Z19" t="s">
        <v>121</v>
      </c>
      <c r="AA19" t="s">
        <v>142</v>
      </c>
    </row>
    <row r="20" spans="2:27" x14ac:dyDescent="0.3">
      <c r="C20" t="s">
        <v>45</v>
      </c>
      <c r="X20" t="s">
        <v>134</v>
      </c>
      <c r="Y20" t="s">
        <v>135</v>
      </c>
      <c r="Z20" t="s">
        <v>136</v>
      </c>
      <c r="AA20" t="s">
        <v>137</v>
      </c>
    </row>
    <row r="21" spans="2:27" x14ac:dyDescent="0.3">
      <c r="C21" t="s">
        <v>46</v>
      </c>
      <c r="D21">
        <v>0.01</v>
      </c>
      <c r="E21">
        <v>0.84599999999999997</v>
      </c>
      <c r="F21">
        <v>0.03</v>
      </c>
      <c r="G21">
        <v>0.61899999999999999</v>
      </c>
      <c r="H21">
        <v>0.02</v>
      </c>
      <c r="I21">
        <v>0.78600000000000003</v>
      </c>
      <c r="J21">
        <v>-0.17</v>
      </c>
      <c r="K21">
        <v>1E-3</v>
      </c>
      <c r="L21">
        <v>-0.19</v>
      </c>
      <c r="M21">
        <v>0.85199999999999998</v>
      </c>
      <c r="N21">
        <v>-0.04</v>
      </c>
      <c r="O21">
        <v>0.96899999999999997</v>
      </c>
      <c r="P21">
        <v>2.14</v>
      </c>
      <c r="Q21">
        <v>3.2000000000000001E-2</v>
      </c>
      <c r="R21">
        <v>0.16</v>
      </c>
      <c r="S21">
        <v>0.877</v>
      </c>
      <c r="T21">
        <v>2.5</v>
      </c>
      <c r="U21">
        <v>1.2E-2</v>
      </c>
      <c r="V21">
        <v>2.31</v>
      </c>
      <c r="W21">
        <v>2.1000000000000001E-2</v>
      </c>
      <c r="X21" t="s">
        <v>122</v>
      </c>
      <c r="Y21" t="s">
        <v>121</v>
      </c>
      <c r="Z21" t="s">
        <v>131</v>
      </c>
      <c r="AA21" t="s">
        <v>122</v>
      </c>
    </row>
    <row r="22" spans="2:27" x14ac:dyDescent="0.3">
      <c r="C22" t="s">
        <v>47</v>
      </c>
      <c r="D22">
        <v>0.01</v>
      </c>
      <c r="E22">
        <v>0.92800000000000005</v>
      </c>
      <c r="F22">
        <v>0</v>
      </c>
      <c r="G22">
        <v>0.97799999999999998</v>
      </c>
      <c r="H22">
        <v>0.12</v>
      </c>
      <c r="I22">
        <v>5.1999999999999998E-2</v>
      </c>
      <c r="J22">
        <v>0.1</v>
      </c>
      <c r="K22">
        <v>5.2999999999999999E-2</v>
      </c>
      <c r="L22">
        <v>0.09</v>
      </c>
      <c r="M22">
        <v>0.93100000000000005</v>
      </c>
      <c r="N22">
        <v>-1.24</v>
      </c>
      <c r="O22">
        <v>0.215</v>
      </c>
      <c r="P22">
        <v>-1.1299999999999999</v>
      </c>
      <c r="Q22">
        <v>0.26</v>
      </c>
      <c r="R22">
        <v>-1.4</v>
      </c>
      <c r="S22">
        <v>0.16</v>
      </c>
      <c r="T22">
        <v>-1.3</v>
      </c>
      <c r="U22">
        <v>0.19400000000000001</v>
      </c>
      <c r="V22">
        <v>0.2</v>
      </c>
      <c r="W22">
        <v>0.83899999999999997</v>
      </c>
      <c r="X22" t="s">
        <v>122</v>
      </c>
      <c r="Y22" t="s">
        <v>122</v>
      </c>
      <c r="Z22" t="s">
        <v>118</v>
      </c>
      <c r="AA22" t="s">
        <v>139</v>
      </c>
    </row>
    <row r="23" spans="2:27" x14ac:dyDescent="0.3">
      <c r="C23" t="s">
        <v>48</v>
      </c>
      <c r="D23">
        <v>0</v>
      </c>
      <c r="E23">
        <v>0.96099999999999997</v>
      </c>
      <c r="F23">
        <v>0.01</v>
      </c>
      <c r="G23">
        <v>0.91</v>
      </c>
      <c r="H23">
        <v>0.08</v>
      </c>
      <c r="I23">
        <v>0.19900000000000001</v>
      </c>
      <c r="J23">
        <v>0</v>
      </c>
      <c r="K23">
        <v>0.97799999999999998</v>
      </c>
      <c r="L23">
        <v>-0.04</v>
      </c>
      <c r="M23">
        <v>0.96799999999999997</v>
      </c>
      <c r="N23">
        <v>-0.83</v>
      </c>
      <c r="O23">
        <v>0.40699999999999997</v>
      </c>
      <c r="P23">
        <v>0.05</v>
      </c>
      <c r="Q23">
        <v>0.95599999999999996</v>
      </c>
      <c r="R23">
        <v>-0.84</v>
      </c>
      <c r="S23">
        <v>0.40300000000000002</v>
      </c>
      <c r="T23">
        <v>0.1</v>
      </c>
      <c r="U23">
        <v>0.91800000000000004</v>
      </c>
      <c r="V23">
        <v>0.99</v>
      </c>
      <c r="W23">
        <v>0.32300000000000001</v>
      </c>
      <c r="X23" t="s">
        <v>131</v>
      </c>
      <c r="Y23" t="s">
        <v>132</v>
      </c>
      <c r="Z23" t="s">
        <v>125</v>
      </c>
      <c r="AA23" t="s">
        <v>132</v>
      </c>
    </row>
    <row r="24" spans="2:27" x14ac:dyDescent="0.3">
      <c r="C24" t="s">
        <v>49</v>
      </c>
      <c r="D24">
        <v>0.03</v>
      </c>
      <c r="E24">
        <v>0.63900000000000001</v>
      </c>
      <c r="F24">
        <v>-0.15</v>
      </c>
      <c r="G24">
        <v>1.4999999999999999E-2</v>
      </c>
      <c r="H24">
        <v>7.0000000000000007E-2</v>
      </c>
      <c r="I24">
        <v>0.24199999999999999</v>
      </c>
      <c r="J24">
        <v>0.01</v>
      </c>
      <c r="K24">
        <v>0.876</v>
      </c>
      <c r="L24">
        <v>1.98</v>
      </c>
      <c r="M24">
        <v>4.8000000000000001E-2</v>
      </c>
      <c r="N24">
        <v>-0.44</v>
      </c>
      <c r="O24">
        <v>0.65800000000000003</v>
      </c>
      <c r="P24">
        <v>0.27</v>
      </c>
      <c r="Q24">
        <v>0.78600000000000003</v>
      </c>
      <c r="R24">
        <v>-2.54</v>
      </c>
      <c r="S24">
        <v>1.0999999999999999E-2</v>
      </c>
      <c r="T24">
        <v>-1.93</v>
      </c>
      <c r="U24">
        <v>5.2999999999999999E-2</v>
      </c>
      <c r="V24">
        <v>0.78</v>
      </c>
      <c r="W24">
        <v>0.433</v>
      </c>
      <c r="X24" t="s">
        <v>121</v>
      </c>
      <c r="Y24" t="s">
        <v>131</v>
      </c>
      <c r="Z24" t="s">
        <v>120</v>
      </c>
      <c r="AA24" t="s">
        <v>121</v>
      </c>
    </row>
    <row r="25" spans="2:27" x14ac:dyDescent="0.3">
      <c r="C25" t="s">
        <v>50</v>
      </c>
      <c r="D25">
        <v>-0.02</v>
      </c>
      <c r="E25">
        <v>0.79400000000000004</v>
      </c>
      <c r="F25">
        <v>-0.05</v>
      </c>
      <c r="G25">
        <v>0.44</v>
      </c>
      <c r="H25">
        <v>-0.03</v>
      </c>
      <c r="I25">
        <v>0.67100000000000004</v>
      </c>
      <c r="J25">
        <v>0.14000000000000001</v>
      </c>
      <c r="K25">
        <v>7.0000000000000001E-3</v>
      </c>
      <c r="L25">
        <v>0.32</v>
      </c>
      <c r="M25">
        <v>0.748</v>
      </c>
      <c r="N25">
        <v>0.09</v>
      </c>
      <c r="O25">
        <v>0.92500000000000004</v>
      </c>
      <c r="P25">
        <v>-1.88</v>
      </c>
      <c r="Q25">
        <v>0.06</v>
      </c>
      <c r="R25">
        <v>-0.24</v>
      </c>
      <c r="S25">
        <v>0.81200000000000006</v>
      </c>
      <c r="T25">
        <v>-2.37</v>
      </c>
      <c r="U25">
        <v>1.7999999999999999E-2</v>
      </c>
      <c r="V25">
        <v>-2.09</v>
      </c>
      <c r="W25">
        <v>3.6999999999999998E-2</v>
      </c>
      <c r="X25" t="s">
        <v>124</v>
      </c>
      <c r="Y25" t="s">
        <v>127</v>
      </c>
      <c r="Z25" t="s">
        <v>124</v>
      </c>
      <c r="AA25" t="s">
        <v>138</v>
      </c>
    </row>
    <row r="26" spans="2:27" x14ac:dyDescent="0.3">
      <c r="C26" t="s">
        <v>51</v>
      </c>
      <c r="D26">
        <v>0.01</v>
      </c>
      <c r="F26">
        <v>0.05</v>
      </c>
      <c r="H26">
        <v>0.06</v>
      </c>
      <c r="J26">
        <v>0.09</v>
      </c>
      <c r="L26">
        <v>-0.44</v>
      </c>
      <c r="M26">
        <v>0.66200000000000003</v>
      </c>
      <c r="N26">
        <v>-0.54</v>
      </c>
      <c r="O26">
        <v>0.58799999999999997</v>
      </c>
      <c r="P26">
        <v>-0.92</v>
      </c>
      <c r="Q26">
        <v>0.35599999999999998</v>
      </c>
      <c r="R26">
        <v>-0.12</v>
      </c>
      <c r="S26">
        <v>0.90800000000000003</v>
      </c>
      <c r="T26">
        <v>-0.49</v>
      </c>
      <c r="U26">
        <v>0.621</v>
      </c>
      <c r="V26">
        <v>-0.37</v>
      </c>
      <c r="W26">
        <v>0.71399999999999997</v>
      </c>
      <c r="X26" t="s">
        <v>122</v>
      </c>
      <c r="Y26" t="s">
        <v>120</v>
      </c>
      <c r="Z26" t="s">
        <v>129</v>
      </c>
      <c r="AA26" t="s">
        <v>119</v>
      </c>
    </row>
    <row r="27" spans="2:27" x14ac:dyDescent="0.3">
      <c r="X27" t="s">
        <v>134</v>
      </c>
      <c r="Y27" t="s">
        <v>135</v>
      </c>
      <c r="Z27" t="s">
        <v>136</v>
      </c>
      <c r="AA27" t="s">
        <v>137</v>
      </c>
    </row>
    <row r="28" spans="2:27" x14ac:dyDescent="0.3">
      <c r="C28" t="s">
        <v>52</v>
      </c>
      <c r="D28">
        <v>218</v>
      </c>
      <c r="F28">
        <v>271</v>
      </c>
      <c r="H28">
        <v>261</v>
      </c>
      <c r="J28">
        <v>348</v>
      </c>
      <c r="X28" t="s">
        <v>139</v>
      </c>
      <c r="Y28" t="s">
        <v>118</v>
      </c>
      <c r="Z28" t="s">
        <v>138</v>
      </c>
      <c r="AA28" t="s">
        <v>143</v>
      </c>
    </row>
    <row r="32" spans="2:27" x14ac:dyDescent="0.3">
      <c r="D32" s="5"/>
      <c r="F32" s="5"/>
      <c r="H32" s="5"/>
      <c r="J32" s="5"/>
    </row>
    <row r="33" spans="4:10" x14ac:dyDescent="0.3">
      <c r="D33" s="7"/>
      <c r="E33" s="7"/>
      <c r="F33" s="7"/>
      <c r="G33" s="7"/>
      <c r="H33" s="7"/>
      <c r="I33" s="7"/>
      <c r="J33" s="7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EFEE2-A2DE-408A-96B1-D61FD438F2A6}">
  <dimension ref="A1:K32"/>
  <sheetViews>
    <sheetView workbookViewId="0">
      <selection activeCell="F33" sqref="F33"/>
    </sheetView>
  </sheetViews>
  <sheetFormatPr defaultRowHeight="14.4" x14ac:dyDescent="0.3"/>
  <cols>
    <col min="1" max="1" width="81.88671875" bestFit="1" customWidth="1"/>
    <col min="3" max="3" width="32.88671875" bestFit="1" customWidth="1"/>
    <col min="4" max="4" width="6" bestFit="1" customWidth="1"/>
    <col min="5" max="5" width="7.33203125" bestFit="1" customWidth="1"/>
    <col min="6" max="6" width="6" bestFit="1" customWidth="1"/>
    <col min="7" max="7" width="16.5546875" bestFit="1" customWidth="1"/>
    <col min="8" max="8" width="8.44140625" bestFit="1" customWidth="1"/>
    <col min="9" max="9" width="6" bestFit="1" customWidth="1"/>
    <col min="10" max="10" width="7" bestFit="1" customWidth="1"/>
    <col min="11" max="11" width="7.109375" bestFit="1" customWidth="1"/>
  </cols>
  <sheetData>
    <row r="1" spans="1:11" s="1" customFormat="1" x14ac:dyDescent="0.3">
      <c r="A1" s="1" t="s">
        <v>53</v>
      </c>
      <c r="B1" s="1" t="s">
        <v>0</v>
      </c>
      <c r="C1" s="1" t="s">
        <v>1</v>
      </c>
      <c r="D1" s="1" t="s">
        <v>6</v>
      </c>
      <c r="E1" s="1" t="s">
        <v>62</v>
      </c>
      <c r="F1" s="1" t="s">
        <v>7</v>
      </c>
      <c r="G1" s="1" t="s">
        <v>8</v>
      </c>
      <c r="H1" s="1" t="s">
        <v>63</v>
      </c>
      <c r="I1" s="1" t="s">
        <v>9</v>
      </c>
      <c r="J1" s="1" t="s">
        <v>20</v>
      </c>
      <c r="K1" s="1" t="s">
        <v>21</v>
      </c>
    </row>
    <row r="2" spans="1:11" x14ac:dyDescent="0.3">
      <c r="A2" t="s">
        <v>58</v>
      </c>
      <c r="B2" t="s">
        <v>22</v>
      </c>
      <c r="C2" t="s">
        <v>23</v>
      </c>
      <c r="D2">
        <v>-0.21</v>
      </c>
      <c r="E2" t="str">
        <f>IF(K2&gt;0.05,"a","")</f>
        <v>a</v>
      </c>
      <c r="F2">
        <v>4.0000000000000001E-3</v>
      </c>
      <c r="G2">
        <v>-0.14000000000000001</v>
      </c>
      <c r="H2" t="str">
        <f>IF(K2&gt;0.05,"a","")</f>
        <v>a</v>
      </c>
      <c r="I2">
        <v>0.14799999999999999</v>
      </c>
      <c r="J2">
        <v>-0.67</v>
      </c>
      <c r="K2">
        <v>0.50600000000000001</v>
      </c>
    </row>
    <row r="3" spans="1:11" x14ac:dyDescent="0.3">
      <c r="A3" t="s">
        <v>56</v>
      </c>
      <c r="B3" t="s">
        <v>22</v>
      </c>
      <c r="C3" t="s">
        <v>24</v>
      </c>
      <c r="D3">
        <v>-0.03</v>
      </c>
      <c r="E3" t="str">
        <f t="shared" ref="E3:E26" si="0">IF(K3&gt;0.05,"a","")</f>
        <v>a</v>
      </c>
      <c r="F3">
        <v>0.65700000000000003</v>
      </c>
      <c r="G3">
        <v>0.09</v>
      </c>
      <c r="H3" t="str">
        <f t="shared" ref="H3:H25" si="1">IF(K3&gt;0.05,"a","")</f>
        <v>a</v>
      </c>
      <c r="I3">
        <v>0.32</v>
      </c>
      <c r="J3">
        <v>-1.05</v>
      </c>
      <c r="K3">
        <v>0.29299999999999998</v>
      </c>
    </row>
    <row r="4" spans="1:11" x14ac:dyDescent="0.3">
      <c r="B4" t="s">
        <v>22</v>
      </c>
      <c r="C4" t="s">
        <v>25</v>
      </c>
      <c r="D4">
        <v>-0.13</v>
      </c>
      <c r="E4" t="str">
        <f t="shared" si="0"/>
        <v>a</v>
      </c>
      <c r="F4">
        <v>7.1999999999999995E-2</v>
      </c>
      <c r="G4">
        <v>0.05</v>
      </c>
      <c r="H4" t="str">
        <f t="shared" si="1"/>
        <v>a</v>
      </c>
      <c r="I4">
        <v>0.57699999999999996</v>
      </c>
      <c r="J4">
        <v>-1.57</v>
      </c>
      <c r="K4">
        <v>0.11600000000000001</v>
      </c>
    </row>
    <row r="5" spans="1:11" x14ac:dyDescent="0.3">
      <c r="B5" t="s">
        <v>22</v>
      </c>
      <c r="C5" t="s">
        <v>26</v>
      </c>
      <c r="D5">
        <v>-0.2</v>
      </c>
      <c r="E5" t="str">
        <f t="shared" si="0"/>
        <v>a</v>
      </c>
      <c r="F5">
        <v>6.0000000000000001E-3</v>
      </c>
      <c r="G5">
        <v>0.01</v>
      </c>
      <c r="H5" t="str">
        <f t="shared" si="1"/>
        <v>a</v>
      </c>
      <c r="I5">
        <v>0.87</v>
      </c>
      <c r="J5">
        <v>-1.87</v>
      </c>
      <c r="K5">
        <v>6.0999999999999999E-2</v>
      </c>
    </row>
    <row r="6" spans="1:11" x14ac:dyDescent="0.3">
      <c r="A6" s="4" t="s">
        <v>59</v>
      </c>
      <c r="B6" t="s">
        <v>22</v>
      </c>
      <c r="C6" t="s">
        <v>27</v>
      </c>
      <c r="D6">
        <v>-0.28999999999999998</v>
      </c>
      <c r="E6" t="str">
        <f t="shared" si="0"/>
        <v>a</v>
      </c>
      <c r="F6">
        <v>0</v>
      </c>
      <c r="G6">
        <v>-0.17</v>
      </c>
      <c r="H6" t="str">
        <f t="shared" si="1"/>
        <v>a</v>
      </c>
      <c r="I6">
        <v>6.9000000000000006E-2</v>
      </c>
      <c r="J6">
        <v>-1.0900000000000001</v>
      </c>
      <c r="K6">
        <v>0.27600000000000002</v>
      </c>
    </row>
    <row r="7" spans="1:11" x14ac:dyDescent="0.3">
      <c r="B7" t="s">
        <v>28</v>
      </c>
      <c r="C7" t="s">
        <v>29</v>
      </c>
      <c r="D7">
        <v>-0.14000000000000001</v>
      </c>
      <c r="E7" t="str">
        <f t="shared" si="0"/>
        <v>a</v>
      </c>
      <c r="F7">
        <v>5.7000000000000002E-2</v>
      </c>
      <c r="G7">
        <v>-0.14000000000000001</v>
      </c>
      <c r="H7" t="str">
        <f t="shared" si="1"/>
        <v>a</v>
      </c>
      <c r="I7">
        <v>0.113</v>
      </c>
      <c r="J7">
        <v>0.02</v>
      </c>
      <c r="K7">
        <v>0.98299999999999998</v>
      </c>
    </row>
    <row r="8" spans="1:11" x14ac:dyDescent="0.3">
      <c r="B8" t="s">
        <v>28</v>
      </c>
      <c r="C8" t="s">
        <v>30</v>
      </c>
      <c r="D8">
        <v>-0.1</v>
      </c>
      <c r="E8" t="str">
        <f t="shared" si="0"/>
        <v>a</v>
      </c>
      <c r="F8">
        <v>0.17599999999999999</v>
      </c>
      <c r="G8">
        <v>-0.04</v>
      </c>
      <c r="H8" t="str">
        <f t="shared" si="1"/>
        <v>a</v>
      </c>
      <c r="I8">
        <v>0.61799999999999999</v>
      </c>
      <c r="J8">
        <v>-0.47</v>
      </c>
      <c r="K8">
        <v>0.63700000000000001</v>
      </c>
    </row>
    <row r="9" spans="1:11" x14ac:dyDescent="0.3">
      <c r="B9" t="s">
        <v>28</v>
      </c>
      <c r="C9" t="s">
        <v>31</v>
      </c>
      <c r="D9">
        <v>-0.32</v>
      </c>
      <c r="E9" t="str">
        <f t="shared" si="0"/>
        <v/>
      </c>
      <c r="F9">
        <v>0</v>
      </c>
      <c r="G9">
        <v>-0.08</v>
      </c>
      <c r="H9" t="str">
        <f t="shared" si="1"/>
        <v/>
      </c>
      <c r="I9">
        <v>0.39</v>
      </c>
      <c r="J9">
        <v>-2.23</v>
      </c>
      <c r="K9">
        <v>2.5999999999999999E-2</v>
      </c>
    </row>
    <row r="10" spans="1:11" x14ac:dyDescent="0.3">
      <c r="B10" t="s">
        <v>32</v>
      </c>
      <c r="C10" t="s">
        <v>33</v>
      </c>
      <c r="D10">
        <v>-0.18</v>
      </c>
      <c r="E10" t="str">
        <f t="shared" si="0"/>
        <v>a</v>
      </c>
      <c r="F10">
        <v>1.2999999999999999E-2</v>
      </c>
      <c r="G10">
        <v>-0.14000000000000001</v>
      </c>
      <c r="H10" t="str">
        <f t="shared" si="1"/>
        <v>a</v>
      </c>
      <c r="I10">
        <v>0.115</v>
      </c>
      <c r="J10">
        <v>-0.35</v>
      </c>
      <c r="K10">
        <v>0.72399999999999998</v>
      </c>
    </row>
    <row r="11" spans="1:11" x14ac:dyDescent="0.3">
      <c r="B11" t="s">
        <v>32</v>
      </c>
      <c r="C11" t="s">
        <v>34</v>
      </c>
      <c r="D11">
        <v>0.04</v>
      </c>
      <c r="E11" t="str">
        <f t="shared" si="0"/>
        <v>a</v>
      </c>
      <c r="F11">
        <v>0.58799999999999997</v>
      </c>
      <c r="G11">
        <v>-0.06</v>
      </c>
      <c r="H11" t="str">
        <f t="shared" si="1"/>
        <v>a</v>
      </c>
      <c r="I11">
        <v>0.505</v>
      </c>
      <c r="J11">
        <v>0.86</v>
      </c>
      <c r="K11">
        <v>0.39100000000000001</v>
      </c>
    </row>
    <row r="12" spans="1:11" x14ac:dyDescent="0.3">
      <c r="B12" t="s">
        <v>32</v>
      </c>
      <c r="C12" t="s">
        <v>35</v>
      </c>
      <c r="D12">
        <v>-0.14000000000000001</v>
      </c>
      <c r="E12" t="str">
        <f t="shared" si="0"/>
        <v>a</v>
      </c>
      <c r="F12">
        <v>4.9000000000000002E-2</v>
      </c>
      <c r="G12">
        <v>-0.01</v>
      </c>
      <c r="H12" t="str">
        <f t="shared" si="1"/>
        <v>a</v>
      </c>
      <c r="I12">
        <v>0.92600000000000005</v>
      </c>
      <c r="J12">
        <v>-1.17</v>
      </c>
      <c r="K12">
        <v>0.24</v>
      </c>
    </row>
    <row r="13" spans="1:11" x14ac:dyDescent="0.3">
      <c r="B13" t="s">
        <v>32</v>
      </c>
      <c r="C13" t="s">
        <v>36</v>
      </c>
      <c r="D13">
        <v>-0.12</v>
      </c>
      <c r="E13" t="str">
        <f t="shared" si="0"/>
        <v>a</v>
      </c>
      <c r="F13">
        <v>8.7999999999999995E-2</v>
      </c>
      <c r="G13">
        <v>0.04</v>
      </c>
      <c r="H13" t="str">
        <f t="shared" si="1"/>
        <v>a</v>
      </c>
      <c r="I13">
        <v>0.63100000000000001</v>
      </c>
      <c r="J13">
        <v>-1.45</v>
      </c>
      <c r="K13">
        <v>0.14599999999999999</v>
      </c>
    </row>
    <row r="14" spans="1:11" x14ac:dyDescent="0.3">
      <c r="B14" t="s">
        <v>32</v>
      </c>
      <c r="C14" t="s">
        <v>37</v>
      </c>
      <c r="D14">
        <v>0.01</v>
      </c>
      <c r="E14" t="str">
        <f t="shared" si="0"/>
        <v>a</v>
      </c>
      <c r="F14">
        <v>0.90300000000000002</v>
      </c>
      <c r="G14">
        <v>-0.03</v>
      </c>
      <c r="H14" t="str">
        <f t="shared" si="1"/>
        <v>a</v>
      </c>
      <c r="I14">
        <v>0.74</v>
      </c>
      <c r="J14">
        <v>0.33</v>
      </c>
      <c r="K14">
        <v>0.73899999999999999</v>
      </c>
    </row>
    <row r="15" spans="1:11" x14ac:dyDescent="0.3">
      <c r="B15" t="s">
        <v>38</v>
      </c>
      <c r="C15" t="s">
        <v>39</v>
      </c>
      <c r="D15">
        <v>0.17</v>
      </c>
      <c r="E15" t="str">
        <f t="shared" si="0"/>
        <v>a</v>
      </c>
      <c r="F15">
        <v>2.1000000000000001E-2</v>
      </c>
      <c r="G15">
        <v>-0.04</v>
      </c>
      <c r="H15" t="str">
        <f t="shared" si="1"/>
        <v>a</v>
      </c>
      <c r="I15">
        <v>0.67500000000000004</v>
      </c>
      <c r="J15">
        <v>1.78</v>
      </c>
      <c r="K15">
        <v>7.4999999999999997E-2</v>
      </c>
    </row>
    <row r="16" spans="1:11" x14ac:dyDescent="0.3">
      <c r="B16" t="s">
        <v>40</v>
      </c>
      <c r="C16" t="s">
        <v>41</v>
      </c>
      <c r="D16">
        <v>-0.22</v>
      </c>
      <c r="E16" t="str">
        <f t="shared" si="0"/>
        <v>a</v>
      </c>
      <c r="F16">
        <v>3.0000000000000001E-3</v>
      </c>
      <c r="G16">
        <v>-0.13</v>
      </c>
      <c r="H16" t="str">
        <f t="shared" si="1"/>
        <v>a</v>
      </c>
      <c r="I16">
        <v>0.13600000000000001</v>
      </c>
      <c r="J16">
        <v>-0.74</v>
      </c>
      <c r="K16">
        <v>0.45900000000000002</v>
      </c>
    </row>
    <row r="17" spans="2:11" x14ac:dyDescent="0.3">
      <c r="B17" t="s">
        <v>40</v>
      </c>
      <c r="C17" t="s">
        <v>42</v>
      </c>
      <c r="D17">
        <v>-0.2</v>
      </c>
      <c r="E17" t="str">
        <f t="shared" si="0"/>
        <v>a</v>
      </c>
      <c r="F17">
        <v>6.0000000000000001E-3</v>
      </c>
      <c r="G17">
        <v>-0.03</v>
      </c>
      <c r="H17" t="str">
        <f t="shared" si="1"/>
        <v>a</v>
      </c>
      <c r="I17">
        <v>0.73</v>
      </c>
      <c r="J17">
        <v>-1.47</v>
      </c>
      <c r="K17">
        <v>0.14199999999999999</v>
      </c>
    </row>
    <row r="18" spans="2:11" x14ac:dyDescent="0.3">
      <c r="B18" t="s">
        <v>40</v>
      </c>
      <c r="C18" t="s">
        <v>43</v>
      </c>
      <c r="D18">
        <v>0.04</v>
      </c>
      <c r="E18" t="str">
        <f t="shared" si="0"/>
        <v>a</v>
      </c>
      <c r="F18">
        <v>0.61599999999999999</v>
      </c>
      <c r="G18">
        <v>-0.08</v>
      </c>
      <c r="H18" t="str">
        <f t="shared" si="1"/>
        <v>a</v>
      </c>
      <c r="I18">
        <v>0.374</v>
      </c>
      <c r="J18">
        <v>1</v>
      </c>
      <c r="K18">
        <v>0.315</v>
      </c>
    </row>
    <row r="19" spans="2:11" x14ac:dyDescent="0.3">
      <c r="C19" t="s">
        <v>44</v>
      </c>
      <c r="D19">
        <v>0.27</v>
      </c>
      <c r="E19" t="str">
        <f t="shared" si="0"/>
        <v>a</v>
      </c>
      <c r="G19">
        <v>0.2</v>
      </c>
      <c r="H19" t="str">
        <f t="shared" si="1"/>
        <v>a</v>
      </c>
      <c r="J19">
        <v>0.64</v>
      </c>
      <c r="K19">
        <v>0.52200000000000002</v>
      </c>
    </row>
    <row r="20" spans="2:11" x14ac:dyDescent="0.3">
      <c r="C20" t="s">
        <v>45</v>
      </c>
      <c r="E20" t="str">
        <f t="shared" si="0"/>
        <v/>
      </c>
      <c r="H20" t="str">
        <f t="shared" si="1"/>
        <v/>
      </c>
    </row>
    <row r="21" spans="2:11" x14ac:dyDescent="0.3">
      <c r="C21" t="s">
        <v>46</v>
      </c>
      <c r="D21">
        <v>-0.22</v>
      </c>
      <c r="E21" t="str">
        <f t="shared" si="0"/>
        <v>a</v>
      </c>
      <c r="F21">
        <v>2E-3</v>
      </c>
      <c r="G21">
        <v>-0.03</v>
      </c>
      <c r="H21" t="str">
        <f t="shared" si="1"/>
        <v>a</v>
      </c>
      <c r="I21">
        <v>0.73199999999999998</v>
      </c>
      <c r="J21">
        <v>-1.71</v>
      </c>
      <c r="K21">
        <v>8.6999999999999994E-2</v>
      </c>
    </row>
    <row r="22" spans="2:11" x14ac:dyDescent="0.3">
      <c r="C22" t="s">
        <v>47</v>
      </c>
      <c r="D22">
        <v>-0.26</v>
      </c>
      <c r="E22" t="str">
        <f t="shared" si="0"/>
        <v>a</v>
      </c>
      <c r="F22">
        <v>0</v>
      </c>
      <c r="G22">
        <v>-0.14000000000000001</v>
      </c>
      <c r="H22" t="str">
        <f t="shared" si="1"/>
        <v>a</v>
      </c>
      <c r="I22">
        <v>0.113</v>
      </c>
      <c r="J22">
        <v>-1.07</v>
      </c>
      <c r="K22">
        <v>0.28299999999999997</v>
      </c>
    </row>
    <row r="23" spans="2:11" x14ac:dyDescent="0.3">
      <c r="C23" t="s">
        <v>48</v>
      </c>
      <c r="D23">
        <v>-0.23</v>
      </c>
      <c r="E23" t="str">
        <f t="shared" si="0"/>
        <v>a</v>
      </c>
      <c r="F23">
        <v>2E-3</v>
      </c>
      <c r="G23">
        <v>-0.13</v>
      </c>
      <c r="H23" t="str">
        <f t="shared" si="1"/>
        <v>a</v>
      </c>
      <c r="I23">
        <v>0.153</v>
      </c>
      <c r="J23">
        <v>-0.89</v>
      </c>
      <c r="K23">
        <v>0.372</v>
      </c>
    </row>
    <row r="24" spans="2:11" x14ac:dyDescent="0.3">
      <c r="C24" t="s">
        <v>49</v>
      </c>
      <c r="D24">
        <v>0.17</v>
      </c>
      <c r="E24" t="str">
        <f t="shared" si="0"/>
        <v>a</v>
      </c>
      <c r="F24">
        <v>2.1000000000000001E-2</v>
      </c>
      <c r="G24">
        <v>-0.04</v>
      </c>
      <c r="H24" t="str">
        <f t="shared" si="1"/>
        <v>a</v>
      </c>
      <c r="I24">
        <v>0.66900000000000004</v>
      </c>
      <c r="J24">
        <v>1.79</v>
      </c>
      <c r="K24">
        <v>7.2999999999999995E-2</v>
      </c>
    </row>
    <row r="25" spans="2:11" x14ac:dyDescent="0.3">
      <c r="C25" t="s">
        <v>50</v>
      </c>
      <c r="D25">
        <v>-0.26</v>
      </c>
      <c r="E25" t="str">
        <f t="shared" si="0"/>
        <v>a</v>
      </c>
      <c r="F25">
        <v>0</v>
      </c>
      <c r="G25">
        <v>-0.13</v>
      </c>
      <c r="H25" t="str">
        <f t="shared" si="1"/>
        <v>a</v>
      </c>
      <c r="I25">
        <v>0.155</v>
      </c>
      <c r="J25">
        <v>-1.22</v>
      </c>
      <c r="K25">
        <v>0.224</v>
      </c>
    </row>
    <row r="26" spans="2:11" x14ac:dyDescent="0.3">
      <c r="C26" t="s">
        <v>51</v>
      </c>
      <c r="D26">
        <v>0.22</v>
      </c>
      <c r="E26" t="str">
        <f t="shared" si="0"/>
        <v>a</v>
      </c>
      <c r="G26">
        <v>7.0000000000000007E-2</v>
      </c>
      <c r="H26" t="str">
        <f>IF(K26&gt;0.05,"a","")</f>
        <v>a</v>
      </c>
      <c r="J26">
        <v>1.33</v>
      </c>
      <c r="K26">
        <v>0.184</v>
      </c>
    </row>
    <row r="28" spans="2:11" x14ac:dyDescent="0.3">
      <c r="C28" t="s">
        <v>52</v>
      </c>
      <c r="D28">
        <v>189</v>
      </c>
      <c r="G28">
        <v>128</v>
      </c>
    </row>
    <row r="29" spans="2:11" x14ac:dyDescent="0.3">
      <c r="C29" t="s">
        <v>107</v>
      </c>
      <c r="D29">
        <f>D28/1750</f>
        <v>0.108</v>
      </c>
      <c r="G29">
        <f>G28/1750</f>
        <v>7.3142857142857148E-2</v>
      </c>
    </row>
    <row r="31" spans="2:11" x14ac:dyDescent="0.3">
      <c r="C31" t="s">
        <v>64</v>
      </c>
      <c r="D31">
        <f>SUM(D19,G19)</f>
        <v>0.47000000000000003</v>
      </c>
    </row>
    <row r="32" spans="2:11" x14ac:dyDescent="0.3">
      <c r="C32" t="s">
        <v>65</v>
      </c>
      <c r="D32">
        <f>SUM(D26,G26)</f>
        <v>0.29000000000000004</v>
      </c>
    </row>
  </sheetData>
  <conditionalFormatting sqref="F1:F1048576 I1:I1048576 K1:K1048576">
    <cfRule type="cellIs" dxfId="9" priority="1" operator="lessThan">
      <formula>0.05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BD423-4B6F-4575-9BA8-29BF53BD18A3}">
  <dimension ref="A1:I32"/>
  <sheetViews>
    <sheetView workbookViewId="0">
      <selection activeCell="A3" sqref="A3"/>
    </sheetView>
  </sheetViews>
  <sheetFormatPr defaultRowHeight="14.4" x14ac:dyDescent="0.3"/>
  <cols>
    <col min="1" max="1" width="81.88671875" bestFit="1" customWidth="1"/>
    <col min="3" max="3" width="32.88671875" bestFit="1" customWidth="1"/>
    <col min="4" max="4" width="5.6640625" bestFit="1" customWidth="1"/>
    <col min="5" max="5" width="6" bestFit="1" customWidth="1"/>
    <col min="6" max="6" width="16.5546875" bestFit="1" customWidth="1"/>
    <col min="7" max="7" width="6" bestFit="1" customWidth="1"/>
    <col min="8" max="8" width="7" bestFit="1" customWidth="1"/>
    <col min="9" max="9" width="7.109375" bestFit="1" customWidth="1"/>
  </cols>
  <sheetData>
    <row r="1" spans="1:9" s="1" customFormat="1" x14ac:dyDescent="0.3">
      <c r="A1" s="1" t="s">
        <v>53</v>
      </c>
      <c r="B1" s="1" t="s">
        <v>0</v>
      </c>
      <c r="C1" s="1" t="s">
        <v>1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20</v>
      </c>
      <c r="I1" s="1" t="s">
        <v>21</v>
      </c>
    </row>
    <row r="2" spans="1:9" x14ac:dyDescent="0.3">
      <c r="A2" t="s">
        <v>58</v>
      </c>
      <c r="B2" t="s">
        <v>22</v>
      </c>
      <c r="C2" t="s">
        <v>23</v>
      </c>
      <c r="D2">
        <v>-0.21</v>
      </c>
      <c r="E2">
        <v>5.0000000000000001E-3</v>
      </c>
      <c r="F2">
        <v>-0.15</v>
      </c>
      <c r="G2">
        <v>0.12</v>
      </c>
      <c r="H2">
        <v>-0.56999999999999995</v>
      </c>
      <c r="I2">
        <v>0.56699999999999995</v>
      </c>
    </row>
    <row r="3" spans="1:9" x14ac:dyDescent="0.3">
      <c r="A3" t="s">
        <v>149</v>
      </c>
      <c r="B3" t="s">
        <v>22</v>
      </c>
      <c r="C3" t="s">
        <v>24</v>
      </c>
      <c r="D3">
        <v>-0.02</v>
      </c>
      <c r="E3">
        <v>0.78700000000000003</v>
      </c>
      <c r="F3">
        <v>0.09</v>
      </c>
      <c r="G3">
        <v>0.33</v>
      </c>
      <c r="H3">
        <v>-0.93</v>
      </c>
      <c r="I3">
        <v>0.35399999999999998</v>
      </c>
    </row>
    <row r="4" spans="1:9" x14ac:dyDescent="0.3">
      <c r="B4" t="s">
        <v>22</v>
      </c>
      <c r="C4" t="s">
        <v>25</v>
      </c>
      <c r="D4">
        <v>-0.13</v>
      </c>
      <c r="E4">
        <v>7.3999999999999996E-2</v>
      </c>
      <c r="F4">
        <v>0.03</v>
      </c>
      <c r="G4">
        <v>0.70199999999999996</v>
      </c>
      <c r="H4">
        <v>-1.43</v>
      </c>
      <c r="I4">
        <v>0.153</v>
      </c>
    </row>
    <row r="5" spans="1:9" x14ac:dyDescent="0.3">
      <c r="B5" t="s">
        <v>22</v>
      </c>
      <c r="C5" t="s">
        <v>26</v>
      </c>
      <c r="D5">
        <v>-0.19</v>
      </c>
      <c r="E5">
        <v>1.0999999999999999E-2</v>
      </c>
      <c r="F5">
        <v>-0.01</v>
      </c>
      <c r="G5">
        <v>0.88600000000000001</v>
      </c>
      <c r="H5">
        <v>-1.51</v>
      </c>
      <c r="I5">
        <v>0.13200000000000001</v>
      </c>
    </row>
    <row r="6" spans="1:9" x14ac:dyDescent="0.3">
      <c r="A6" s="4" t="s">
        <v>59</v>
      </c>
      <c r="B6" t="s">
        <v>22</v>
      </c>
      <c r="C6" t="s">
        <v>27</v>
      </c>
      <c r="D6">
        <v>-0.31</v>
      </c>
      <c r="E6">
        <v>0</v>
      </c>
      <c r="F6">
        <v>-0.16</v>
      </c>
      <c r="G6">
        <v>8.1000000000000003E-2</v>
      </c>
      <c r="H6">
        <v>-1.34</v>
      </c>
      <c r="I6">
        <v>0.18099999999999999</v>
      </c>
    </row>
    <row r="7" spans="1:9" x14ac:dyDescent="0.3">
      <c r="B7" t="s">
        <v>28</v>
      </c>
      <c r="C7" t="s">
        <v>29</v>
      </c>
      <c r="D7">
        <v>-0.15</v>
      </c>
      <c r="E7">
        <v>0.04</v>
      </c>
      <c r="F7">
        <v>-0.13</v>
      </c>
      <c r="G7">
        <v>0.13200000000000001</v>
      </c>
      <c r="H7">
        <v>-0.14000000000000001</v>
      </c>
      <c r="I7">
        <v>0.89200000000000002</v>
      </c>
    </row>
    <row r="8" spans="1:9" x14ac:dyDescent="0.3">
      <c r="B8" t="s">
        <v>28</v>
      </c>
      <c r="C8" t="s">
        <v>30</v>
      </c>
      <c r="D8">
        <v>-0.11</v>
      </c>
      <c r="E8">
        <v>0.14000000000000001</v>
      </c>
      <c r="F8">
        <v>0</v>
      </c>
      <c r="G8">
        <v>0.98299999999999998</v>
      </c>
      <c r="H8">
        <v>-0.92</v>
      </c>
      <c r="I8">
        <v>0.35799999999999998</v>
      </c>
    </row>
    <row r="9" spans="1:9" x14ac:dyDescent="0.3">
      <c r="B9" t="s">
        <v>28</v>
      </c>
      <c r="C9" t="s">
        <v>31</v>
      </c>
      <c r="D9">
        <v>-0.32</v>
      </c>
      <c r="E9">
        <v>0</v>
      </c>
      <c r="F9">
        <v>-0.05</v>
      </c>
      <c r="G9">
        <v>0.59499999999999997</v>
      </c>
      <c r="H9">
        <v>-2.4300000000000002</v>
      </c>
      <c r="I9">
        <v>1.4999999999999999E-2</v>
      </c>
    </row>
    <row r="10" spans="1:9" x14ac:dyDescent="0.3">
      <c r="B10" t="s">
        <v>32</v>
      </c>
      <c r="C10" t="s">
        <v>33</v>
      </c>
      <c r="D10">
        <v>-0.17</v>
      </c>
      <c r="E10">
        <v>1.7999999999999999E-2</v>
      </c>
      <c r="F10">
        <v>-0.09</v>
      </c>
      <c r="G10">
        <v>0.29799999999999999</v>
      </c>
      <c r="H10">
        <v>-0.7</v>
      </c>
      <c r="I10">
        <v>0.48599999999999999</v>
      </c>
    </row>
    <row r="11" spans="1:9" x14ac:dyDescent="0.3">
      <c r="B11" t="s">
        <v>32</v>
      </c>
      <c r="C11" t="s">
        <v>34</v>
      </c>
      <c r="D11">
        <v>0.04</v>
      </c>
      <c r="E11">
        <v>0.54900000000000004</v>
      </c>
      <c r="F11">
        <v>-0.05</v>
      </c>
      <c r="G11">
        <v>0.59799999999999998</v>
      </c>
      <c r="H11">
        <v>0.79</v>
      </c>
      <c r="I11">
        <v>0.43099999999999999</v>
      </c>
    </row>
    <row r="12" spans="1:9" x14ac:dyDescent="0.3">
      <c r="B12" t="s">
        <v>32</v>
      </c>
      <c r="C12" t="s">
        <v>35</v>
      </c>
      <c r="D12">
        <v>-0.15</v>
      </c>
      <c r="E12">
        <v>4.1000000000000002E-2</v>
      </c>
      <c r="F12">
        <v>0.01</v>
      </c>
      <c r="G12">
        <v>0.95</v>
      </c>
      <c r="H12">
        <v>-1.34</v>
      </c>
      <c r="I12">
        <v>0.17899999999999999</v>
      </c>
    </row>
    <row r="13" spans="1:9" x14ac:dyDescent="0.3">
      <c r="B13" t="s">
        <v>32</v>
      </c>
      <c r="C13" t="s">
        <v>36</v>
      </c>
      <c r="D13">
        <v>-0.12</v>
      </c>
      <c r="E13">
        <v>0.10199999999999999</v>
      </c>
      <c r="F13">
        <v>0.05</v>
      </c>
      <c r="G13">
        <v>0.55100000000000005</v>
      </c>
      <c r="H13">
        <v>-1.5</v>
      </c>
      <c r="I13">
        <v>0.13500000000000001</v>
      </c>
    </row>
    <row r="14" spans="1:9" x14ac:dyDescent="0.3">
      <c r="B14" t="s">
        <v>32</v>
      </c>
      <c r="C14" t="s">
        <v>37</v>
      </c>
      <c r="D14">
        <v>0</v>
      </c>
      <c r="E14">
        <v>0.98</v>
      </c>
      <c r="F14">
        <v>-0.03</v>
      </c>
      <c r="G14">
        <v>0.77600000000000002</v>
      </c>
      <c r="H14">
        <v>0.2</v>
      </c>
      <c r="I14">
        <v>0.83899999999999997</v>
      </c>
    </row>
    <row r="15" spans="1:9" x14ac:dyDescent="0.3">
      <c r="B15" t="s">
        <v>38</v>
      </c>
      <c r="C15" t="s">
        <v>39</v>
      </c>
      <c r="D15">
        <v>0.17</v>
      </c>
      <c r="E15">
        <v>2.1999999999999999E-2</v>
      </c>
      <c r="F15">
        <v>-0.03</v>
      </c>
      <c r="G15">
        <v>0.70399999999999996</v>
      </c>
      <c r="H15">
        <v>1.74</v>
      </c>
      <c r="I15">
        <v>8.2000000000000003E-2</v>
      </c>
    </row>
    <row r="16" spans="1:9" x14ac:dyDescent="0.3">
      <c r="B16" t="s">
        <v>40</v>
      </c>
      <c r="C16" t="s">
        <v>41</v>
      </c>
      <c r="D16">
        <v>-0.21</v>
      </c>
      <c r="E16">
        <v>3.0000000000000001E-3</v>
      </c>
      <c r="F16">
        <v>-0.12</v>
      </c>
      <c r="G16">
        <v>0.16900000000000001</v>
      </c>
      <c r="H16">
        <v>-0.8</v>
      </c>
      <c r="I16">
        <v>0.42299999999999999</v>
      </c>
    </row>
    <row r="17" spans="2:9" x14ac:dyDescent="0.3">
      <c r="B17" t="s">
        <v>40</v>
      </c>
      <c r="C17" t="s">
        <v>42</v>
      </c>
      <c r="D17">
        <v>-0.19</v>
      </c>
      <c r="E17">
        <v>8.9999999999999993E-3</v>
      </c>
      <c r="F17">
        <v>-0.04</v>
      </c>
      <c r="G17">
        <v>0.628</v>
      </c>
      <c r="H17">
        <v>-1.28</v>
      </c>
      <c r="I17">
        <v>0.2</v>
      </c>
    </row>
    <row r="18" spans="2:9" x14ac:dyDescent="0.3">
      <c r="B18" t="s">
        <v>40</v>
      </c>
      <c r="C18" t="s">
        <v>43</v>
      </c>
      <c r="D18">
        <v>0.03</v>
      </c>
      <c r="E18">
        <v>0.69</v>
      </c>
      <c r="F18">
        <v>-0.06</v>
      </c>
      <c r="G18">
        <v>0.53600000000000003</v>
      </c>
      <c r="H18">
        <v>0.73</v>
      </c>
      <c r="I18">
        <v>0.46500000000000002</v>
      </c>
    </row>
    <row r="19" spans="2:9" x14ac:dyDescent="0.3">
      <c r="C19" t="s">
        <v>44</v>
      </c>
      <c r="D19">
        <v>0.27</v>
      </c>
      <c r="F19">
        <v>0.18</v>
      </c>
      <c r="H19">
        <v>0.82</v>
      </c>
      <c r="I19">
        <v>0.41199999999999998</v>
      </c>
    </row>
    <row r="20" spans="2:9" x14ac:dyDescent="0.3">
      <c r="C20" t="s">
        <v>45</v>
      </c>
    </row>
    <row r="21" spans="2:9" x14ac:dyDescent="0.3">
      <c r="C21" t="s">
        <v>46</v>
      </c>
      <c r="D21">
        <v>-0.22</v>
      </c>
      <c r="E21">
        <v>2E-3</v>
      </c>
      <c r="F21">
        <v>-0.04</v>
      </c>
      <c r="G21">
        <v>0.63200000000000001</v>
      </c>
      <c r="H21">
        <v>-1.56</v>
      </c>
      <c r="I21">
        <v>0.11799999999999999</v>
      </c>
    </row>
    <row r="22" spans="2:9" x14ac:dyDescent="0.3">
      <c r="C22" t="s">
        <v>47</v>
      </c>
      <c r="D22">
        <v>-0.27</v>
      </c>
      <c r="E22">
        <v>0</v>
      </c>
      <c r="F22">
        <v>-0.11</v>
      </c>
      <c r="G22">
        <v>0.20300000000000001</v>
      </c>
      <c r="H22">
        <v>-1.36</v>
      </c>
      <c r="I22">
        <v>0.17299999999999999</v>
      </c>
    </row>
    <row r="23" spans="2:9" x14ac:dyDescent="0.3">
      <c r="C23" t="s">
        <v>48</v>
      </c>
      <c r="D23">
        <v>-0.22</v>
      </c>
      <c r="E23">
        <v>2E-3</v>
      </c>
      <c r="F23">
        <v>-0.09</v>
      </c>
      <c r="G23">
        <v>0.315</v>
      </c>
      <c r="H23">
        <v>-1.18</v>
      </c>
      <c r="I23">
        <v>0.23899999999999999</v>
      </c>
    </row>
    <row r="24" spans="2:9" x14ac:dyDescent="0.3">
      <c r="C24" t="s">
        <v>49</v>
      </c>
      <c r="D24">
        <v>0.17</v>
      </c>
      <c r="E24">
        <v>2.1999999999999999E-2</v>
      </c>
      <c r="F24">
        <v>-0.03</v>
      </c>
      <c r="G24">
        <v>0.69699999999999995</v>
      </c>
      <c r="H24">
        <v>1.75</v>
      </c>
      <c r="I24">
        <v>0.08</v>
      </c>
    </row>
    <row r="25" spans="2:9" x14ac:dyDescent="0.3">
      <c r="C25" t="s">
        <v>50</v>
      </c>
      <c r="D25">
        <v>-0.26</v>
      </c>
      <c r="E25">
        <v>0</v>
      </c>
      <c r="F25">
        <v>-0.11</v>
      </c>
      <c r="G25">
        <v>0.20399999999999999</v>
      </c>
      <c r="H25">
        <v>-1.3</v>
      </c>
      <c r="I25">
        <v>0.19500000000000001</v>
      </c>
    </row>
    <row r="26" spans="2:9" x14ac:dyDescent="0.3">
      <c r="C26" t="s">
        <v>51</v>
      </c>
      <c r="D26">
        <v>0.22</v>
      </c>
      <c r="F26">
        <v>0.05</v>
      </c>
      <c r="H26">
        <v>1.5</v>
      </c>
      <c r="I26">
        <v>0.13300000000000001</v>
      </c>
    </row>
    <row r="28" spans="2:9" x14ac:dyDescent="0.3">
      <c r="C28" t="s">
        <v>52</v>
      </c>
      <c r="D28">
        <v>189</v>
      </c>
      <c r="F28">
        <v>128</v>
      </c>
    </row>
    <row r="31" spans="2:9" x14ac:dyDescent="0.3">
      <c r="C31" t="s">
        <v>64</v>
      </c>
      <c r="D31">
        <f>SUM(D19,F19)</f>
        <v>0.45</v>
      </c>
    </row>
    <row r="32" spans="2:9" x14ac:dyDescent="0.3">
      <c r="C32" t="s">
        <v>65</v>
      </c>
      <c r="D32">
        <f>SUM(D26,F26)</f>
        <v>0.27</v>
      </c>
    </row>
  </sheetData>
  <conditionalFormatting sqref="E1:E1048576 G1:G1048576 I1:I1048576">
    <cfRule type="cellIs" dxfId="8" priority="1" operator="lessThan">
      <formula>0.05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1ECAB-750B-4853-96A2-3EA8A0412351}">
  <dimension ref="A1:I28"/>
  <sheetViews>
    <sheetView workbookViewId="0">
      <selection activeCell="F33" sqref="F33"/>
    </sheetView>
  </sheetViews>
  <sheetFormatPr defaultRowHeight="14.4" x14ac:dyDescent="0.3"/>
  <cols>
    <col min="1" max="1" width="81.88671875" bestFit="1" customWidth="1"/>
    <col min="2" max="2" width="22.33203125" bestFit="1" customWidth="1"/>
  </cols>
  <sheetData>
    <row r="1" spans="1:9" s="1" customFormat="1" x14ac:dyDescent="0.3">
      <c r="A1" s="1" t="s">
        <v>53</v>
      </c>
      <c r="B1" s="1" t="s">
        <v>0</v>
      </c>
      <c r="C1" s="1" t="s">
        <v>1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20</v>
      </c>
      <c r="I1" s="1" t="s">
        <v>21</v>
      </c>
    </row>
    <row r="2" spans="1:9" x14ac:dyDescent="0.3">
      <c r="A2" t="s">
        <v>58</v>
      </c>
      <c r="B2" t="s">
        <v>22</v>
      </c>
      <c r="C2" t="s">
        <v>23</v>
      </c>
      <c r="D2">
        <v>-0.14000000000000001</v>
      </c>
      <c r="E2">
        <v>6.6000000000000003E-2</v>
      </c>
      <c r="F2">
        <v>-0.1</v>
      </c>
      <c r="G2">
        <v>0.27100000000000002</v>
      </c>
      <c r="H2">
        <v>-0.3</v>
      </c>
      <c r="I2">
        <v>0.76700000000000002</v>
      </c>
    </row>
    <row r="3" spans="1:9" x14ac:dyDescent="0.3">
      <c r="A3" t="s">
        <v>71</v>
      </c>
      <c r="B3" t="s">
        <v>22</v>
      </c>
      <c r="C3" t="s">
        <v>24</v>
      </c>
      <c r="D3">
        <v>7.0000000000000007E-2</v>
      </c>
      <c r="E3">
        <v>0.32200000000000001</v>
      </c>
      <c r="F3">
        <v>0.13</v>
      </c>
      <c r="G3">
        <v>0.14199999999999999</v>
      </c>
      <c r="H3">
        <v>-0.52</v>
      </c>
      <c r="I3">
        <v>0.60499999999999998</v>
      </c>
    </row>
    <row r="4" spans="1:9" x14ac:dyDescent="0.3">
      <c r="B4" t="s">
        <v>22</v>
      </c>
      <c r="C4" t="s">
        <v>25</v>
      </c>
      <c r="D4">
        <v>-0.12</v>
      </c>
      <c r="E4">
        <v>0.104</v>
      </c>
      <c r="F4">
        <v>0.01</v>
      </c>
      <c r="G4">
        <v>0.90800000000000003</v>
      </c>
      <c r="H4">
        <v>-1.1200000000000001</v>
      </c>
      <c r="I4">
        <v>0.26200000000000001</v>
      </c>
    </row>
    <row r="5" spans="1:9" x14ac:dyDescent="0.3">
      <c r="A5" s="4" t="s">
        <v>59</v>
      </c>
      <c r="B5" t="s">
        <v>22</v>
      </c>
      <c r="C5" t="s">
        <v>26</v>
      </c>
      <c r="D5">
        <v>-0.13</v>
      </c>
      <c r="E5">
        <v>8.4000000000000005E-2</v>
      </c>
      <c r="F5">
        <v>0.04</v>
      </c>
      <c r="G5">
        <v>0.64700000000000002</v>
      </c>
      <c r="H5">
        <v>-1.45</v>
      </c>
      <c r="I5">
        <v>0.14699999999999999</v>
      </c>
    </row>
    <row r="6" spans="1:9" x14ac:dyDescent="0.3">
      <c r="B6" t="s">
        <v>22</v>
      </c>
      <c r="C6" t="s">
        <v>27</v>
      </c>
      <c r="D6">
        <v>-0.34</v>
      </c>
      <c r="E6">
        <v>0</v>
      </c>
      <c r="F6">
        <v>-0.16</v>
      </c>
      <c r="G6">
        <v>7.9000000000000001E-2</v>
      </c>
      <c r="H6">
        <v>-1.63</v>
      </c>
      <c r="I6">
        <v>0.10299999999999999</v>
      </c>
    </row>
    <row r="7" spans="1:9" x14ac:dyDescent="0.3">
      <c r="B7" t="s">
        <v>28</v>
      </c>
      <c r="C7" t="s">
        <v>29</v>
      </c>
      <c r="D7">
        <v>-0.18</v>
      </c>
      <c r="E7">
        <v>1.4999999999999999E-2</v>
      </c>
      <c r="F7">
        <v>-0.12</v>
      </c>
      <c r="G7">
        <v>0.16500000000000001</v>
      </c>
      <c r="H7">
        <v>-0.48</v>
      </c>
      <c r="I7">
        <v>0.63300000000000001</v>
      </c>
    </row>
    <row r="8" spans="1:9" x14ac:dyDescent="0.3">
      <c r="B8" t="s">
        <v>28</v>
      </c>
      <c r="C8" t="s">
        <v>30</v>
      </c>
      <c r="D8">
        <v>-0.09</v>
      </c>
      <c r="E8">
        <v>0.19700000000000001</v>
      </c>
      <c r="F8">
        <v>0.06</v>
      </c>
      <c r="G8">
        <v>0.501</v>
      </c>
      <c r="H8">
        <v>-1.34</v>
      </c>
      <c r="I8">
        <v>0.18099999999999999</v>
      </c>
    </row>
    <row r="9" spans="1:9" x14ac:dyDescent="0.3">
      <c r="B9" t="s">
        <v>28</v>
      </c>
      <c r="C9" t="s">
        <v>31</v>
      </c>
      <c r="D9">
        <v>-0.3</v>
      </c>
      <c r="E9">
        <v>0</v>
      </c>
      <c r="F9">
        <v>-0.03</v>
      </c>
      <c r="G9">
        <v>0.7</v>
      </c>
      <c r="H9">
        <v>-2.37</v>
      </c>
      <c r="I9">
        <v>1.7999999999999999E-2</v>
      </c>
    </row>
    <row r="10" spans="1:9" x14ac:dyDescent="0.3">
      <c r="B10" t="s">
        <v>32</v>
      </c>
      <c r="C10" t="s">
        <v>33</v>
      </c>
      <c r="D10">
        <v>-0.18</v>
      </c>
      <c r="E10">
        <v>1.4999999999999999E-2</v>
      </c>
      <c r="F10">
        <v>-0.11</v>
      </c>
      <c r="G10">
        <v>0.21099999999999999</v>
      </c>
      <c r="H10">
        <v>-0.57999999999999996</v>
      </c>
      <c r="I10">
        <v>0.56000000000000005</v>
      </c>
    </row>
    <row r="11" spans="1:9" x14ac:dyDescent="0.3">
      <c r="B11" t="s">
        <v>32</v>
      </c>
      <c r="C11" t="s">
        <v>34</v>
      </c>
      <c r="D11">
        <v>0.06</v>
      </c>
      <c r="E11">
        <v>0.41</v>
      </c>
      <c r="F11">
        <v>-0.04</v>
      </c>
      <c r="G11">
        <v>0.61599999999999999</v>
      </c>
      <c r="H11">
        <v>0.91</v>
      </c>
      <c r="I11">
        <v>0.36299999999999999</v>
      </c>
    </row>
    <row r="12" spans="1:9" x14ac:dyDescent="0.3">
      <c r="B12" t="s">
        <v>32</v>
      </c>
      <c r="C12" t="s">
        <v>35</v>
      </c>
      <c r="D12">
        <v>-0.13</v>
      </c>
      <c r="E12">
        <v>7.2999999999999995E-2</v>
      </c>
      <c r="F12">
        <v>0.02</v>
      </c>
      <c r="G12">
        <v>0.79600000000000004</v>
      </c>
      <c r="H12">
        <v>-1.33</v>
      </c>
      <c r="I12">
        <v>0.183</v>
      </c>
    </row>
    <row r="13" spans="1:9" x14ac:dyDescent="0.3">
      <c r="B13" t="s">
        <v>32</v>
      </c>
      <c r="C13" t="s">
        <v>36</v>
      </c>
      <c r="D13">
        <v>-7.0000000000000007E-2</v>
      </c>
      <c r="E13">
        <v>0.36199999999999999</v>
      </c>
      <c r="F13">
        <v>0.06</v>
      </c>
      <c r="G13">
        <v>0.47</v>
      </c>
      <c r="H13">
        <v>-1.1299999999999999</v>
      </c>
      <c r="I13">
        <v>0.25600000000000001</v>
      </c>
    </row>
    <row r="14" spans="1:9" x14ac:dyDescent="0.3">
      <c r="B14" t="s">
        <v>32</v>
      </c>
      <c r="C14" t="s">
        <v>37</v>
      </c>
      <c r="D14">
        <v>-0.05</v>
      </c>
      <c r="E14">
        <v>0.52</v>
      </c>
      <c r="F14">
        <v>-0.02</v>
      </c>
      <c r="G14">
        <v>0.78700000000000003</v>
      </c>
      <c r="H14">
        <v>-0.2</v>
      </c>
      <c r="I14">
        <v>0.84299999999999997</v>
      </c>
    </row>
    <row r="15" spans="1:9" x14ac:dyDescent="0.3">
      <c r="B15" t="s">
        <v>38</v>
      </c>
      <c r="C15" t="s">
        <v>39</v>
      </c>
      <c r="D15">
        <v>0.12</v>
      </c>
      <c r="E15">
        <v>0.107</v>
      </c>
      <c r="F15">
        <v>0</v>
      </c>
      <c r="G15">
        <v>0.96299999999999997</v>
      </c>
      <c r="H15">
        <v>0.98</v>
      </c>
      <c r="I15">
        <v>0.32700000000000001</v>
      </c>
    </row>
    <row r="16" spans="1:9" x14ac:dyDescent="0.3">
      <c r="B16" t="s">
        <v>40</v>
      </c>
      <c r="C16" t="s">
        <v>41</v>
      </c>
      <c r="D16">
        <v>-0.21</v>
      </c>
      <c r="E16">
        <v>3.0000000000000001E-3</v>
      </c>
      <c r="F16">
        <v>-0.16</v>
      </c>
      <c r="G16">
        <v>6.4000000000000001E-2</v>
      </c>
      <c r="H16">
        <v>-0.43</v>
      </c>
      <c r="I16">
        <v>0.66400000000000003</v>
      </c>
    </row>
    <row r="17" spans="2:9" x14ac:dyDescent="0.3">
      <c r="B17" t="s">
        <v>40</v>
      </c>
      <c r="C17" t="s">
        <v>42</v>
      </c>
      <c r="D17">
        <v>-0.13</v>
      </c>
      <c r="E17">
        <v>7.8E-2</v>
      </c>
      <c r="F17">
        <v>-0.11</v>
      </c>
      <c r="G17">
        <v>0.21299999999999999</v>
      </c>
      <c r="H17">
        <v>-0.16</v>
      </c>
      <c r="I17">
        <v>0.873</v>
      </c>
    </row>
    <row r="18" spans="2:9" x14ac:dyDescent="0.3">
      <c r="B18" t="s">
        <v>40</v>
      </c>
      <c r="C18" t="s">
        <v>43</v>
      </c>
      <c r="D18">
        <v>0.01</v>
      </c>
      <c r="E18">
        <v>0.93400000000000005</v>
      </c>
      <c r="F18">
        <v>-0.08</v>
      </c>
      <c r="G18">
        <v>0.375</v>
      </c>
      <c r="H18">
        <v>0.74</v>
      </c>
      <c r="I18">
        <v>0.46100000000000002</v>
      </c>
    </row>
    <row r="19" spans="2:9" x14ac:dyDescent="0.3">
      <c r="C19" t="s">
        <v>44</v>
      </c>
      <c r="D19">
        <v>0.14000000000000001</v>
      </c>
      <c r="F19">
        <v>0.08</v>
      </c>
      <c r="H19">
        <v>0.53</v>
      </c>
      <c r="I19">
        <v>0.59899999999999998</v>
      </c>
    </row>
    <row r="20" spans="2:9" x14ac:dyDescent="0.3">
      <c r="C20" t="s">
        <v>45</v>
      </c>
    </row>
    <row r="21" spans="2:9" x14ac:dyDescent="0.3">
      <c r="C21" t="s">
        <v>46</v>
      </c>
      <c r="D21">
        <v>-0.16</v>
      </c>
      <c r="E21">
        <v>0.03</v>
      </c>
      <c r="F21">
        <v>-0.02</v>
      </c>
      <c r="G21">
        <v>0.82799999999999996</v>
      </c>
      <c r="H21">
        <v>-1.21</v>
      </c>
      <c r="I21">
        <v>0.22500000000000001</v>
      </c>
    </row>
    <row r="22" spans="2:9" x14ac:dyDescent="0.3">
      <c r="C22" t="s">
        <v>47</v>
      </c>
      <c r="D22">
        <v>-0.27</v>
      </c>
      <c r="E22">
        <v>0</v>
      </c>
      <c r="F22">
        <v>-0.1</v>
      </c>
      <c r="G22">
        <v>0.27700000000000002</v>
      </c>
      <c r="H22">
        <v>-1.52</v>
      </c>
      <c r="I22">
        <v>0.128</v>
      </c>
    </row>
    <row r="23" spans="2:9" x14ac:dyDescent="0.3">
      <c r="C23" t="s">
        <v>48</v>
      </c>
      <c r="D23">
        <v>-0.21</v>
      </c>
      <c r="E23">
        <v>4.0000000000000001E-3</v>
      </c>
      <c r="F23">
        <v>-0.1</v>
      </c>
      <c r="G23">
        <v>0.28100000000000003</v>
      </c>
      <c r="H23">
        <v>-0.99</v>
      </c>
      <c r="I23">
        <v>0.32300000000000001</v>
      </c>
    </row>
    <row r="24" spans="2:9" x14ac:dyDescent="0.3">
      <c r="C24" t="s">
        <v>49</v>
      </c>
      <c r="D24">
        <v>0.12</v>
      </c>
      <c r="E24">
        <v>0.107</v>
      </c>
      <c r="F24">
        <v>0</v>
      </c>
      <c r="G24">
        <v>0.97099999999999997</v>
      </c>
      <c r="H24">
        <v>0.99</v>
      </c>
      <c r="I24">
        <v>0.32100000000000001</v>
      </c>
    </row>
    <row r="25" spans="2:9" x14ac:dyDescent="0.3">
      <c r="C25" t="s">
        <v>50</v>
      </c>
      <c r="D25">
        <v>-0.23</v>
      </c>
      <c r="E25">
        <v>2E-3</v>
      </c>
      <c r="F25">
        <v>-0.17</v>
      </c>
      <c r="G25">
        <v>0.06</v>
      </c>
      <c r="H25">
        <v>-0.53</v>
      </c>
      <c r="I25">
        <v>0.59899999999999998</v>
      </c>
    </row>
    <row r="26" spans="2:9" x14ac:dyDescent="0.3">
      <c r="C26" t="s">
        <v>51</v>
      </c>
      <c r="D26">
        <v>0.2</v>
      </c>
      <c r="F26">
        <v>0.08</v>
      </c>
      <c r="H26">
        <v>1.06</v>
      </c>
      <c r="I26">
        <v>0.28899999999999998</v>
      </c>
    </row>
    <row r="28" spans="2:9" x14ac:dyDescent="0.3">
      <c r="C28" t="s">
        <v>52</v>
      </c>
      <c r="D28">
        <v>189</v>
      </c>
      <c r="F28">
        <v>128</v>
      </c>
    </row>
  </sheetData>
  <conditionalFormatting sqref="E1:E1048576 G1:G1048576 I1:I1048576">
    <cfRule type="cellIs" dxfId="7" priority="1" operator="lessThan">
      <formula>0.05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447DA-C5D6-4C31-8D20-B3C5BA32C649}">
  <dimension ref="A1:W28"/>
  <sheetViews>
    <sheetView workbookViewId="0">
      <selection activeCell="D28" sqref="D28"/>
    </sheetView>
  </sheetViews>
  <sheetFormatPr defaultRowHeight="14.4" x14ac:dyDescent="0.3"/>
  <sheetData>
    <row r="1" spans="1:23" s="1" customFormat="1" x14ac:dyDescent="0.3">
      <c r="A1" s="1" t="s">
        <v>146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</row>
    <row r="2" spans="1:23" x14ac:dyDescent="0.3">
      <c r="A2" t="s">
        <v>76</v>
      </c>
      <c r="B2" t="s">
        <v>22</v>
      </c>
      <c r="C2" t="s">
        <v>23</v>
      </c>
      <c r="D2">
        <v>0.25</v>
      </c>
      <c r="E2">
        <v>0</v>
      </c>
      <c r="F2">
        <v>0.21</v>
      </c>
      <c r="G2">
        <v>0</v>
      </c>
      <c r="H2">
        <v>0.2</v>
      </c>
      <c r="I2">
        <v>0</v>
      </c>
      <c r="J2">
        <v>0.08</v>
      </c>
      <c r="K2">
        <v>4.0000000000000001E-3</v>
      </c>
      <c r="L2">
        <v>1.1599999999999999</v>
      </c>
      <c r="M2">
        <v>0.245</v>
      </c>
      <c r="N2">
        <v>1.32</v>
      </c>
      <c r="O2">
        <v>0.188</v>
      </c>
      <c r="P2">
        <v>4.3600000000000003</v>
      </c>
      <c r="Q2">
        <v>0</v>
      </c>
      <c r="R2">
        <v>0.19</v>
      </c>
      <c r="S2">
        <v>0.84799999999999998</v>
      </c>
      <c r="T2">
        <v>3.23</v>
      </c>
      <c r="U2">
        <v>1E-3</v>
      </c>
      <c r="V2">
        <v>2.94</v>
      </c>
      <c r="W2">
        <v>3.0000000000000001E-3</v>
      </c>
    </row>
    <row r="3" spans="1:23" x14ac:dyDescent="0.3">
      <c r="A3" t="s">
        <v>71</v>
      </c>
      <c r="B3" t="s">
        <v>22</v>
      </c>
      <c r="C3" t="s">
        <v>24</v>
      </c>
      <c r="D3">
        <v>0.15</v>
      </c>
      <c r="E3">
        <v>0</v>
      </c>
      <c r="F3">
        <v>0.1</v>
      </c>
      <c r="G3">
        <v>0</v>
      </c>
      <c r="H3">
        <v>0.09</v>
      </c>
      <c r="I3">
        <v>2E-3</v>
      </c>
      <c r="J3">
        <v>-0.01</v>
      </c>
      <c r="K3">
        <v>0.65600000000000003</v>
      </c>
      <c r="L3">
        <v>1.2</v>
      </c>
      <c r="M3">
        <v>0.23200000000000001</v>
      </c>
      <c r="N3">
        <v>1.65</v>
      </c>
      <c r="O3">
        <v>0.1</v>
      </c>
      <c r="P3">
        <v>4.3</v>
      </c>
      <c r="Q3">
        <v>0</v>
      </c>
      <c r="R3">
        <v>0.49</v>
      </c>
      <c r="S3">
        <v>0.626</v>
      </c>
      <c r="T3">
        <v>3.13</v>
      </c>
      <c r="U3">
        <v>2E-3</v>
      </c>
      <c r="V3">
        <v>2.56</v>
      </c>
      <c r="W3">
        <v>0.01</v>
      </c>
    </row>
    <row r="4" spans="1:23" x14ac:dyDescent="0.3">
      <c r="B4" t="s">
        <v>22</v>
      </c>
      <c r="C4" t="s">
        <v>25</v>
      </c>
      <c r="D4">
        <v>0.2</v>
      </c>
      <c r="E4">
        <v>0</v>
      </c>
      <c r="F4">
        <v>0.16</v>
      </c>
      <c r="G4">
        <v>0</v>
      </c>
      <c r="H4">
        <v>0.14000000000000001</v>
      </c>
      <c r="I4">
        <v>0</v>
      </c>
      <c r="J4">
        <v>0.05</v>
      </c>
      <c r="K4">
        <v>7.9000000000000001E-2</v>
      </c>
      <c r="L4">
        <v>1.18</v>
      </c>
      <c r="M4">
        <v>0.23899999999999999</v>
      </c>
      <c r="N4">
        <v>1.49</v>
      </c>
      <c r="O4">
        <v>0.13700000000000001</v>
      </c>
      <c r="P4">
        <v>4.0999999999999996</v>
      </c>
      <c r="Q4">
        <v>0</v>
      </c>
      <c r="R4">
        <v>0.34</v>
      </c>
      <c r="S4">
        <v>0.73099999999999998</v>
      </c>
      <c r="T4">
        <v>2.94</v>
      </c>
      <c r="U4">
        <v>3.0000000000000001E-3</v>
      </c>
      <c r="V4">
        <v>2.52</v>
      </c>
      <c r="W4">
        <v>1.2E-2</v>
      </c>
    </row>
    <row r="5" spans="1:23" x14ac:dyDescent="0.3">
      <c r="A5" t="s">
        <v>55</v>
      </c>
      <c r="B5" t="s">
        <v>22</v>
      </c>
      <c r="C5" t="s">
        <v>26</v>
      </c>
      <c r="D5">
        <v>0.05</v>
      </c>
      <c r="E5">
        <v>3.2000000000000001E-2</v>
      </c>
      <c r="F5">
        <v>0.02</v>
      </c>
      <c r="G5">
        <v>0.33600000000000002</v>
      </c>
      <c r="H5">
        <v>-0.01</v>
      </c>
      <c r="I5">
        <v>0.80800000000000005</v>
      </c>
      <c r="J5">
        <v>0</v>
      </c>
      <c r="K5">
        <v>0.97299999999999998</v>
      </c>
      <c r="L5">
        <v>0.83</v>
      </c>
      <c r="M5">
        <v>0.40600000000000003</v>
      </c>
      <c r="N5">
        <v>1.64</v>
      </c>
      <c r="O5">
        <v>0.1</v>
      </c>
      <c r="P5">
        <v>1.45</v>
      </c>
      <c r="Q5">
        <v>0.14799999999999999</v>
      </c>
      <c r="R5">
        <v>0.84</v>
      </c>
      <c r="S5">
        <v>0.40300000000000002</v>
      </c>
      <c r="T5">
        <v>0.64</v>
      </c>
      <c r="U5">
        <v>0.52400000000000002</v>
      </c>
      <c r="V5">
        <v>-0.2</v>
      </c>
      <c r="W5">
        <v>0.84499999999999997</v>
      </c>
    </row>
    <row r="6" spans="1:23" x14ac:dyDescent="0.3">
      <c r="B6" t="s">
        <v>22</v>
      </c>
      <c r="C6" t="s">
        <v>27</v>
      </c>
      <c r="D6">
        <v>0.25</v>
      </c>
      <c r="E6">
        <v>0</v>
      </c>
      <c r="F6">
        <v>0.13</v>
      </c>
      <c r="G6">
        <v>0</v>
      </c>
      <c r="H6">
        <v>0.21</v>
      </c>
      <c r="I6">
        <v>0</v>
      </c>
      <c r="J6">
        <v>0.14000000000000001</v>
      </c>
      <c r="K6">
        <v>0</v>
      </c>
      <c r="L6">
        <v>3.07</v>
      </c>
      <c r="M6">
        <v>2E-3</v>
      </c>
      <c r="N6">
        <v>0.94</v>
      </c>
      <c r="O6">
        <v>0.34899999999999998</v>
      </c>
      <c r="P6">
        <v>2.78</v>
      </c>
      <c r="Q6">
        <v>5.0000000000000001E-3</v>
      </c>
      <c r="R6">
        <v>-2.04</v>
      </c>
      <c r="S6">
        <v>4.2000000000000003E-2</v>
      </c>
      <c r="T6">
        <v>-0.21</v>
      </c>
      <c r="U6">
        <v>0.83</v>
      </c>
      <c r="V6">
        <v>1.78</v>
      </c>
      <c r="W6">
        <v>7.4999999999999997E-2</v>
      </c>
    </row>
    <row r="7" spans="1:23" x14ac:dyDescent="0.3">
      <c r="B7" t="s">
        <v>28</v>
      </c>
      <c r="C7" t="s">
        <v>29</v>
      </c>
      <c r="D7">
        <v>7.0000000000000007E-2</v>
      </c>
      <c r="E7">
        <v>8.0000000000000002E-3</v>
      </c>
      <c r="F7">
        <v>0.02</v>
      </c>
      <c r="G7">
        <v>0.44600000000000001</v>
      </c>
      <c r="H7">
        <v>0.14000000000000001</v>
      </c>
      <c r="I7">
        <v>0</v>
      </c>
      <c r="J7">
        <v>0.08</v>
      </c>
      <c r="K7">
        <v>3.0000000000000001E-3</v>
      </c>
      <c r="L7">
        <v>1.34</v>
      </c>
      <c r="M7">
        <v>0.18099999999999999</v>
      </c>
      <c r="N7">
        <v>-1.84</v>
      </c>
      <c r="O7">
        <v>6.6000000000000003E-2</v>
      </c>
      <c r="P7">
        <v>-0.36</v>
      </c>
      <c r="Q7">
        <v>0.71499999999999997</v>
      </c>
      <c r="R7">
        <v>-3.13</v>
      </c>
      <c r="S7">
        <v>2E-3</v>
      </c>
      <c r="T7">
        <v>-1.66</v>
      </c>
      <c r="U7">
        <v>9.6000000000000002E-2</v>
      </c>
      <c r="V7">
        <v>1.44</v>
      </c>
      <c r="W7">
        <v>0.151</v>
      </c>
    </row>
    <row r="8" spans="1:23" x14ac:dyDescent="0.3">
      <c r="B8" t="s">
        <v>28</v>
      </c>
      <c r="C8" t="s">
        <v>30</v>
      </c>
      <c r="D8">
        <v>0.01</v>
      </c>
      <c r="E8">
        <v>0.81899999999999995</v>
      </c>
      <c r="F8">
        <v>-0.01</v>
      </c>
      <c r="G8">
        <v>0.624</v>
      </c>
      <c r="H8">
        <v>0.06</v>
      </c>
      <c r="I8">
        <v>1.7999999999999999E-2</v>
      </c>
      <c r="J8">
        <v>0.06</v>
      </c>
      <c r="K8">
        <v>3.2000000000000001E-2</v>
      </c>
      <c r="L8">
        <v>0.51</v>
      </c>
      <c r="M8">
        <v>0.61099999999999999</v>
      </c>
      <c r="N8">
        <v>-1.57</v>
      </c>
      <c r="O8">
        <v>0.11700000000000001</v>
      </c>
      <c r="P8">
        <v>-1.4</v>
      </c>
      <c r="Q8">
        <v>0.161</v>
      </c>
      <c r="R8">
        <v>-2.0499999999999998</v>
      </c>
      <c r="S8">
        <v>0.04</v>
      </c>
      <c r="T8">
        <v>-1.89</v>
      </c>
      <c r="U8">
        <v>5.8000000000000003E-2</v>
      </c>
      <c r="V8">
        <v>0.17</v>
      </c>
      <c r="W8">
        <v>0.86799999999999999</v>
      </c>
    </row>
    <row r="9" spans="1:23" x14ac:dyDescent="0.3">
      <c r="B9" t="s">
        <v>28</v>
      </c>
      <c r="C9" t="s">
        <v>31</v>
      </c>
      <c r="D9">
        <v>0.11</v>
      </c>
      <c r="E9">
        <v>0</v>
      </c>
      <c r="F9">
        <v>7.0000000000000007E-2</v>
      </c>
      <c r="G9">
        <v>4.0000000000000001E-3</v>
      </c>
      <c r="H9">
        <v>0.11</v>
      </c>
      <c r="I9">
        <v>0</v>
      </c>
      <c r="J9">
        <v>0.06</v>
      </c>
      <c r="K9">
        <v>0.03</v>
      </c>
      <c r="L9">
        <v>0.92</v>
      </c>
      <c r="M9">
        <v>0.35499999999999998</v>
      </c>
      <c r="N9">
        <v>0</v>
      </c>
      <c r="O9">
        <v>0.999</v>
      </c>
      <c r="P9">
        <v>1.31</v>
      </c>
      <c r="Q9">
        <v>0.189</v>
      </c>
      <c r="R9">
        <v>-0.89</v>
      </c>
      <c r="S9">
        <v>0.371</v>
      </c>
      <c r="T9">
        <v>0.41</v>
      </c>
      <c r="U9">
        <v>0.68100000000000005</v>
      </c>
      <c r="V9">
        <v>1.27</v>
      </c>
      <c r="W9">
        <v>0.20300000000000001</v>
      </c>
    </row>
    <row r="10" spans="1:23" x14ac:dyDescent="0.3">
      <c r="B10" t="s">
        <v>32</v>
      </c>
      <c r="C10" t="s">
        <v>33</v>
      </c>
      <c r="D10">
        <v>0.17</v>
      </c>
      <c r="E10">
        <v>0</v>
      </c>
      <c r="F10">
        <v>0.14000000000000001</v>
      </c>
      <c r="G10">
        <v>0</v>
      </c>
      <c r="H10">
        <v>0.1</v>
      </c>
      <c r="I10">
        <v>0</v>
      </c>
      <c r="J10">
        <v>0.06</v>
      </c>
      <c r="K10">
        <v>2.9000000000000001E-2</v>
      </c>
      <c r="L10">
        <v>0.8</v>
      </c>
      <c r="M10">
        <v>0.42299999999999999</v>
      </c>
      <c r="N10">
        <v>1.99</v>
      </c>
      <c r="O10">
        <v>4.5999999999999999E-2</v>
      </c>
      <c r="P10">
        <v>3</v>
      </c>
      <c r="Q10">
        <v>3.0000000000000001E-3</v>
      </c>
      <c r="R10">
        <v>1.22</v>
      </c>
      <c r="S10">
        <v>0.224</v>
      </c>
      <c r="T10">
        <v>2.21</v>
      </c>
      <c r="U10">
        <v>2.7E-2</v>
      </c>
      <c r="V10">
        <v>0.96</v>
      </c>
      <c r="W10">
        <v>0.33500000000000002</v>
      </c>
    </row>
    <row r="11" spans="1:23" x14ac:dyDescent="0.3">
      <c r="B11" t="s">
        <v>32</v>
      </c>
      <c r="C11" t="s">
        <v>34</v>
      </c>
      <c r="D11">
        <v>0.01</v>
      </c>
      <c r="E11">
        <v>0.74299999999999999</v>
      </c>
      <c r="F11">
        <v>0.06</v>
      </c>
      <c r="G11">
        <v>1.4999999999999999E-2</v>
      </c>
      <c r="H11">
        <v>0.02</v>
      </c>
      <c r="I11">
        <v>0.443</v>
      </c>
      <c r="J11">
        <v>-0.01</v>
      </c>
      <c r="K11">
        <v>0.84099999999999997</v>
      </c>
      <c r="L11">
        <v>-1.5</v>
      </c>
      <c r="M11">
        <v>0.13400000000000001</v>
      </c>
      <c r="N11">
        <v>-0.34</v>
      </c>
      <c r="O11">
        <v>0.73699999999999999</v>
      </c>
      <c r="P11">
        <v>0.37</v>
      </c>
      <c r="Q11">
        <v>0.71099999999999997</v>
      </c>
      <c r="R11">
        <v>1.1100000000000001</v>
      </c>
      <c r="S11">
        <v>0.26600000000000001</v>
      </c>
      <c r="T11">
        <v>1.82</v>
      </c>
      <c r="U11">
        <v>6.8000000000000005E-2</v>
      </c>
      <c r="V11">
        <v>0.69</v>
      </c>
      <c r="W11">
        <v>0.49299999999999999</v>
      </c>
    </row>
    <row r="12" spans="1:23" x14ac:dyDescent="0.3">
      <c r="B12" t="s">
        <v>32</v>
      </c>
      <c r="C12" t="s">
        <v>35</v>
      </c>
      <c r="D12">
        <v>0.05</v>
      </c>
      <c r="E12">
        <v>3.3000000000000002E-2</v>
      </c>
      <c r="F12">
        <v>0.06</v>
      </c>
      <c r="G12">
        <v>1.4E-2</v>
      </c>
      <c r="H12">
        <v>0.01</v>
      </c>
      <c r="I12">
        <v>0.71599999999999997</v>
      </c>
      <c r="J12">
        <v>0.02</v>
      </c>
      <c r="K12">
        <v>0.42699999999999999</v>
      </c>
      <c r="L12">
        <v>-0.23</v>
      </c>
      <c r="M12">
        <v>0.81599999999999995</v>
      </c>
      <c r="N12">
        <v>1.2</v>
      </c>
      <c r="O12">
        <v>0.23200000000000001</v>
      </c>
      <c r="P12">
        <v>0.89</v>
      </c>
      <c r="Q12">
        <v>0.373</v>
      </c>
      <c r="R12">
        <v>1.42</v>
      </c>
      <c r="S12">
        <v>0.156</v>
      </c>
      <c r="T12">
        <v>1.1100000000000001</v>
      </c>
      <c r="U12">
        <v>0.26500000000000001</v>
      </c>
      <c r="V12">
        <v>-0.3</v>
      </c>
      <c r="W12">
        <v>0.76400000000000001</v>
      </c>
    </row>
    <row r="13" spans="1:23" x14ac:dyDescent="0.3">
      <c r="B13" t="s">
        <v>32</v>
      </c>
      <c r="C13" t="s">
        <v>36</v>
      </c>
      <c r="D13">
        <v>0.12</v>
      </c>
      <c r="E13">
        <v>0</v>
      </c>
      <c r="F13">
        <v>0.08</v>
      </c>
      <c r="G13">
        <v>2E-3</v>
      </c>
      <c r="H13">
        <v>0.01</v>
      </c>
      <c r="I13">
        <v>0.628</v>
      </c>
      <c r="J13">
        <v>-0.03</v>
      </c>
      <c r="K13">
        <v>0.23300000000000001</v>
      </c>
      <c r="L13">
        <v>1.3</v>
      </c>
      <c r="M13">
        <v>0.193</v>
      </c>
      <c r="N13">
        <v>3</v>
      </c>
      <c r="O13">
        <v>3.0000000000000001E-3</v>
      </c>
      <c r="P13">
        <v>4.2300000000000004</v>
      </c>
      <c r="Q13">
        <v>0</v>
      </c>
      <c r="R13">
        <v>1.73</v>
      </c>
      <c r="S13">
        <v>8.4000000000000005E-2</v>
      </c>
      <c r="T13">
        <v>2.96</v>
      </c>
      <c r="U13">
        <v>3.0000000000000001E-3</v>
      </c>
      <c r="V13">
        <v>1.18</v>
      </c>
      <c r="W13">
        <v>0.23699999999999999</v>
      </c>
    </row>
    <row r="14" spans="1:23" x14ac:dyDescent="0.3">
      <c r="B14" t="s">
        <v>32</v>
      </c>
      <c r="C14" t="s">
        <v>37</v>
      </c>
      <c r="D14">
        <v>0.06</v>
      </c>
      <c r="E14">
        <v>1.7999999999999999E-2</v>
      </c>
      <c r="F14">
        <v>0.05</v>
      </c>
      <c r="G14">
        <v>4.9000000000000002E-2</v>
      </c>
      <c r="H14">
        <v>-0.03</v>
      </c>
      <c r="I14">
        <v>0.35599999999999998</v>
      </c>
      <c r="J14">
        <v>0</v>
      </c>
      <c r="K14">
        <v>0.93</v>
      </c>
      <c r="L14">
        <v>0.28000000000000003</v>
      </c>
      <c r="M14">
        <v>0.78200000000000003</v>
      </c>
      <c r="N14">
        <v>2.29</v>
      </c>
      <c r="O14">
        <v>2.1999999999999999E-2</v>
      </c>
      <c r="P14">
        <v>1.69</v>
      </c>
      <c r="Q14">
        <v>9.0999999999999998E-2</v>
      </c>
      <c r="R14">
        <v>2.02</v>
      </c>
      <c r="S14">
        <v>4.2999999999999997E-2</v>
      </c>
      <c r="T14">
        <v>1.42</v>
      </c>
      <c r="U14">
        <v>0.156</v>
      </c>
      <c r="V14">
        <v>-0.59</v>
      </c>
      <c r="W14">
        <v>0.55200000000000005</v>
      </c>
    </row>
    <row r="15" spans="1:23" x14ac:dyDescent="0.3">
      <c r="B15" t="s">
        <v>38</v>
      </c>
      <c r="C15" t="s">
        <v>39</v>
      </c>
      <c r="D15">
        <v>0.01</v>
      </c>
      <c r="E15">
        <v>0.71899999999999997</v>
      </c>
      <c r="F15">
        <v>-0.05</v>
      </c>
      <c r="G15">
        <v>7.3999999999999996E-2</v>
      </c>
      <c r="H15">
        <v>0.01</v>
      </c>
      <c r="I15">
        <v>0.83499999999999996</v>
      </c>
      <c r="J15">
        <v>-0.01</v>
      </c>
      <c r="K15">
        <v>0.79800000000000004</v>
      </c>
      <c r="L15">
        <v>1.52</v>
      </c>
      <c r="M15">
        <v>0.128</v>
      </c>
      <c r="N15">
        <v>0.09</v>
      </c>
      <c r="O15">
        <v>0.92500000000000004</v>
      </c>
      <c r="P15">
        <v>0.43</v>
      </c>
      <c r="Q15">
        <v>0.66500000000000004</v>
      </c>
      <c r="R15">
        <v>-1.37</v>
      </c>
      <c r="S15">
        <v>0.16900000000000001</v>
      </c>
      <c r="T15">
        <v>-1.05</v>
      </c>
      <c r="U15">
        <v>0.29599999999999999</v>
      </c>
      <c r="V15">
        <v>0.33</v>
      </c>
      <c r="W15">
        <v>0.74299999999999999</v>
      </c>
    </row>
    <row r="16" spans="1:23" x14ac:dyDescent="0.3">
      <c r="B16" t="s">
        <v>40</v>
      </c>
      <c r="C16" t="s">
        <v>41</v>
      </c>
      <c r="D16">
        <v>0.19</v>
      </c>
      <c r="E16">
        <v>0</v>
      </c>
      <c r="F16">
        <v>0.08</v>
      </c>
      <c r="G16">
        <v>2E-3</v>
      </c>
      <c r="H16">
        <v>0.14000000000000001</v>
      </c>
      <c r="I16">
        <v>0</v>
      </c>
      <c r="J16">
        <v>0.12</v>
      </c>
      <c r="K16">
        <v>0</v>
      </c>
      <c r="L16">
        <v>3.1</v>
      </c>
      <c r="M16">
        <v>2E-3</v>
      </c>
      <c r="N16">
        <v>1.35</v>
      </c>
      <c r="O16">
        <v>0.17799999999999999</v>
      </c>
      <c r="P16">
        <v>2.0499999999999998</v>
      </c>
      <c r="Q16">
        <v>0.04</v>
      </c>
      <c r="R16">
        <v>-1.65</v>
      </c>
      <c r="S16">
        <v>9.9000000000000005E-2</v>
      </c>
      <c r="T16">
        <v>-0.96</v>
      </c>
      <c r="U16">
        <v>0.33500000000000002</v>
      </c>
      <c r="V16">
        <v>0.67</v>
      </c>
      <c r="W16">
        <v>0.502</v>
      </c>
    </row>
    <row r="17" spans="2:23" x14ac:dyDescent="0.3">
      <c r="B17" t="s">
        <v>40</v>
      </c>
      <c r="C17" t="s">
        <v>42</v>
      </c>
      <c r="D17">
        <v>7.0000000000000007E-2</v>
      </c>
      <c r="E17">
        <v>5.0000000000000001E-3</v>
      </c>
      <c r="F17">
        <v>0.05</v>
      </c>
      <c r="G17">
        <v>6.2E-2</v>
      </c>
      <c r="H17">
        <v>0.08</v>
      </c>
      <c r="I17">
        <v>4.0000000000000001E-3</v>
      </c>
      <c r="J17">
        <v>0.03</v>
      </c>
      <c r="K17">
        <v>0.23699999999999999</v>
      </c>
      <c r="L17">
        <v>0.64</v>
      </c>
      <c r="M17">
        <v>0.51900000000000002</v>
      </c>
      <c r="N17">
        <v>-0.21</v>
      </c>
      <c r="O17">
        <v>0.83099999999999996</v>
      </c>
      <c r="P17">
        <v>1.06</v>
      </c>
      <c r="Q17">
        <v>0.28899999999999998</v>
      </c>
      <c r="R17">
        <v>-0.84</v>
      </c>
      <c r="S17">
        <v>0.40300000000000002</v>
      </c>
      <c r="T17">
        <v>0.43</v>
      </c>
      <c r="U17">
        <v>0.66700000000000004</v>
      </c>
      <c r="V17">
        <v>1.23</v>
      </c>
      <c r="W17">
        <v>0.217</v>
      </c>
    </row>
    <row r="18" spans="2:23" x14ac:dyDescent="0.3">
      <c r="B18" t="s">
        <v>40</v>
      </c>
      <c r="C18" t="s">
        <v>43</v>
      </c>
      <c r="D18">
        <v>-0.03</v>
      </c>
      <c r="E18">
        <v>0.27300000000000002</v>
      </c>
      <c r="F18">
        <v>-0.06</v>
      </c>
      <c r="G18">
        <v>1.7000000000000001E-2</v>
      </c>
      <c r="H18">
        <v>-0.02</v>
      </c>
      <c r="I18">
        <v>0.51100000000000001</v>
      </c>
      <c r="J18">
        <v>0</v>
      </c>
      <c r="K18">
        <v>0.89300000000000002</v>
      </c>
      <c r="L18">
        <v>0.92</v>
      </c>
      <c r="M18">
        <v>0.35899999999999999</v>
      </c>
      <c r="N18">
        <v>-0.27</v>
      </c>
      <c r="O18">
        <v>0.78900000000000003</v>
      </c>
      <c r="P18">
        <v>-0.85</v>
      </c>
      <c r="Q18">
        <v>0.39600000000000002</v>
      </c>
      <c r="R18">
        <v>-1.1499999999999999</v>
      </c>
      <c r="S18">
        <v>0.248</v>
      </c>
      <c r="T18">
        <v>-1.74</v>
      </c>
      <c r="U18">
        <v>8.2000000000000003E-2</v>
      </c>
      <c r="V18">
        <v>-0.56000000000000005</v>
      </c>
      <c r="W18">
        <v>0.57499999999999996</v>
      </c>
    </row>
    <row r="19" spans="2:23" x14ac:dyDescent="0.3">
      <c r="C19" t="s">
        <v>44</v>
      </c>
      <c r="D19">
        <v>0.11</v>
      </c>
      <c r="F19">
        <v>0.25</v>
      </c>
      <c r="H19">
        <v>0.26</v>
      </c>
      <c r="J19">
        <v>0.04</v>
      </c>
      <c r="L19">
        <v>1.34</v>
      </c>
      <c r="M19">
        <v>0.18</v>
      </c>
      <c r="N19">
        <v>1.34</v>
      </c>
      <c r="O19">
        <v>0.18</v>
      </c>
      <c r="P19">
        <v>1.34</v>
      </c>
      <c r="Q19">
        <v>0.18</v>
      </c>
      <c r="R19">
        <v>1.34</v>
      </c>
      <c r="S19">
        <v>0.18</v>
      </c>
      <c r="T19">
        <v>1.34</v>
      </c>
      <c r="U19">
        <v>0.18</v>
      </c>
      <c r="V19">
        <v>1.34</v>
      </c>
      <c r="W19">
        <v>0.18</v>
      </c>
    </row>
    <row r="20" spans="2:23" x14ac:dyDescent="0.3">
      <c r="C20" t="s">
        <v>45</v>
      </c>
    </row>
    <row r="21" spans="2:23" x14ac:dyDescent="0.3">
      <c r="C21" t="s">
        <v>46</v>
      </c>
      <c r="D21">
        <v>0.28999999999999998</v>
      </c>
      <c r="E21">
        <v>0</v>
      </c>
      <c r="F21">
        <v>0.22</v>
      </c>
      <c r="G21">
        <v>0</v>
      </c>
      <c r="H21">
        <v>0.2</v>
      </c>
      <c r="I21">
        <v>0</v>
      </c>
      <c r="J21">
        <v>0.08</v>
      </c>
      <c r="K21">
        <v>4.0000000000000001E-3</v>
      </c>
      <c r="L21">
        <v>2.12</v>
      </c>
      <c r="M21">
        <v>3.4000000000000002E-2</v>
      </c>
      <c r="N21">
        <v>2.4500000000000002</v>
      </c>
      <c r="O21">
        <v>1.4E-2</v>
      </c>
      <c r="P21">
        <v>5.85</v>
      </c>
      <c r="Q21">
        <v>0</v>
      </c>
      <c r="R21">
        <v>0.4</v>
      </c>
      <c r="S21">
        <v>0.69299999999999995</v>
      </c>
      <c r="T21">
        <v>3.78</v>
      </c>
      <c r="U21">
        <v>0</v>
      </c>
      <c r="V21">
        <v>3.28</v>
      </c>
      <c r="W21">
        <v>1E-3</v>
      </c>
    </row>
    <row r="22" spans="2:23" x14ac:dyDescent="0.3">
      <c r="C22" t="s">
        <v>47</v>
      </c>
      <c r="D22">
        <v>0.12</v>
      </c>
      <c r="E22">
        <v>0</v>
      </c>
      <c r="F22">
        <v>0.06</v>
      </c>
      <c r="G22">
        <v>2.1000000000000001E-2</v>
      </c>
      <c r="H22">
        <v>0.16</v>
      </c>
      <c r="I22">
        <v>0</v>
      </c>
      <c r="J22">
        <v>0.09</v>
      </c>
      <c r="K22">
        <v>1E-3</v>
      </c>
      <c r="L22">
        <v>1.74</v>
      </c>
      <c r="M22">
        <v>8.1000000000000003E-2</v>
      </c>
      <c r="N22">
        <v>-1.05</v>
      </c>
      <c r="O22">
        <v>0.29399999999999998</v>
      </c>
      <c r="P22">
        <v>0.77</v>
      </c>
      <c r="Q22">
        <v>0.443</v>
      </c>
      <c r="R22">
        <v>-2.73</v>
      </c>
      <c r="S22">
        <v>6.0000000000000001E-3</v>
      </c>
      <c r="T22">
        <v>-0.93</v>
      </c>
      <c r="U22">
        <v>0.35199999999999998</v>
      </c>
      <c r="V22">
        <v>1.76</v>
      </c>
      <c r="W22">
        <v>7.8E-2</v>
      </c>
    </row>
    <row r="23" spans="2:23" x14ac:dyDescent="0.3">
      <c r="C23" t="s">
        <v>48</v>
      </c>
      <c r="D23">
        <v>0.21</v>
      </c>
      <c r="E23">
        <v>0</v>
      </c>
      <c r="F23">
        <v>0.18</v>
      </c>
      <c r="G23">
        <v>0</v>
      </c>
      <c r="H23">
        <v>0.11</v>
      </c>
      <c r="I23">
        <v>0</v>
      </c>
      <c r="J23">
        <v>0.05</v>
      </c>
      <c r="K23">
        <v>5.2999999999999999E-2</v>
      </c>
      <c r="L23">
        <v>0.96</v>
      </c>
      <c r="M23">
        <v>0.33600000000000002</v>
      </c>
      <c r="N23">
        <v>2.7</v>
      </c>
      <c r="O23">
        <v>7.0000000000000001E-3</v>
      </c>
      <c r="P23">
        <v>4.4000000000000004</v>
      </c>
      <c r="Q23">
        <v>0</v>
      </c>
      <c r="R23">
        <v>1.77</v>
      </c>
      <c r="S23">
        <v>7.6999999999999999E-2</v>
      </c>
      <c r="T23">
        <v>3.46</v>
      </c>
      <c r="U23">
        <v>1E-3</v>
      </c>
      <c r="V23">
        <v>1.63</v>
      </c>
      <c r="W23">
        <v>0.10299999999999999</v>
      </c>
    </row>
    <row r="24" spans="2:23" x14ac:dyDescent="0.3">
      <c r="C24" t="s">
        <v>49</v>
      </c>
      <c r="D24">
        <v>0.01</v>
      </c>
      <c r="E24">
        <v>0.73399999999999999</v>
      </c>
      <c r="F24">
        <v>-0.05</v>
      </c>
      <c r="G24">
        <v>5.1999999999999998E-2</v>
      </c>
      <c r="H24">
        <v>0.01</v>
      </c>
      <c r="I24">
        <v>0.81899999999999995</v>
      </c>
      <c r="J24">
        <v>-0.01</v>
      </c>
      <c r="K24">
        <v>0.72199999999999998</v>
      </c>
      <c r="L24">
        <v>1.62</v>
      </c>
      <c r="M24">
        <v>0.106</v>
      </c>
      <c r="N24">
        <v>7.0000000000000007E-2</v>
      </c>
      <c r="O24">
        <v>0.94799999999999995</v>
      </c>
      <c r="P24">
        <v>0.49</v>
      </c>
      <c r="Q24">
        <v>0.623</v>
      </c>
      <c r="R24">
        <v>-1.5</v>
      </c>
      <c r="S24">
        <v>0.13400000000000001</v>
      </c>
      <c r="T24">
        <v>-1.08</v>
      </c>
      <c r="U24">
        <v>0.28100000000000003</v>
      </c>
      <c r="V24">
        <v>0.41</v>
      </c>
      <c r="W24">
        <v>0.68</v>
      </c>
    </row>
    <row r="25" spans="2:23" x14ac:dyDescent="0.3">
      <c r="C25" t="s">
        <v>50</v>
      </c>
      <c r="D25">
        <v>0.19</v>
      </c>
      <c r="E25">
        <v>0</v>
      </c>
      <c r="F25">
        <v>0.11</v>
      </c>
      <c r="G25">
        <v>0</v>
      </c>
      <c r="H25">
        <v>0.14000000000000001</v>
      </c>
      <c r="I25">
        <v>0</v>
      </c>
      <c r="J25">
        <v>0.09</v>
      </c>
      <c r="K25">
        <v>1E-3</v>
      </c>
      <c r="L25">
        <v>2.5</v>
      </c>
      <c r="M25">
        <v>1.2E-2</v>
      </c>
      <c r="N25">
        <v>1.52</v>
      </c>
      <c r="O25">
        <v>0.128</v>
      </c>
      <c r="P25">
        <v>2.91</v>
      </c>
      <c r="Q25">
        <v>4.0000000000000001E-3</v>
      </c>
      <c r="R25">
        <v>-0.9</v>
      </c>
      <c r="S25">
        <v>0.36599999999999999</v>
      </c>
      <c r="T25">
        <v>0.47</v>
      </c>
      <c r="U25">
        <v>0.63500000000000001</v>
      </c>
      <c r="V25">
        <v>1.34</v>
      </c>
      <c r="W25">
        <v>0.18</v>
      </c>
    </row>
    <row r="26" spans="2:23" x14ac:dyDescent="0.3">
      <c r="C26" t="s">
        <v>51</v>
      </c>
      <c r="D26">
        <v>0.16</v>
      </c>
      <c r="F26">
        <v>0.12</v>
      </c>
      <c r="H26">
        <v>0.12</v>
      </c>
      <c r="J26">
        <v>0.06</v>
      </c>
      <c r="L26">
        <v>1.34</v>
      </c>
      <c r="M26">
        <v>0.18</v>
      </c>
      <c r="N26">
        <v>1.34</v>
      </c>
      <c r="O26">
        <v>0.18</v>
      </c>
      <c r="P26">
        <v>1.34</v>
      </c>
      <c r="Q26">
        <v>0.18</v>
      </c>
      <c r="R26">
        <v>1.34</v>
      </c>
      <c r="S26">
        <v>0.18</v>
      </c>
      <c r="T26">
        <v>1.34</v>
      </c>
      <c r="U26">
        <v>0.18</v>
      </c>
      <c r="V26">
        <v>1.34</v>
      </c>
      <c r="W26">
        <v>0.18</v>
      </c>
    </row>
    <row r="28" spans="2:23" x14ac:dyDescent="0.3">
      <c r="C28" t="s">
        <v>52</v>
      </c>
      <c r="D28">
        <v>1546</v>
      </c>
      <c r="F28">
        <v>1531</v>
      </c>
      <c r="H28">
        <v>1356</v>
      </c>
      <c r="J28">
        <v>1381</v>
      </c>
    </row>
  </sheetData>
  <conditionalFormatting sqref="E1:E1048576 G1:G1048576 I1:I1048576 K1:K1048576 M1:M1048576 O1:O1048576 Q1:Q1048576 S1:S1048576 U1:U1048576 W1:W1048576">
    <cfRule type="cellIs" dxfId="6" priority="1" operator="lessThan">
      <formula>0.05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46C69-4EF8-4C4D-9971-7C54676A9251}">
  <dimension ref="A1:W28"/>
  <sheetViews>
    <sheetView workbookViewId="0">
      <selection activeCell="A3" sqref="A3"/>
    </sheetView>
  </sheetViews>
  <sheetFormatPr defaultRowHeight="14.4" x14ac:dyDescent="0.3"/>
  <cols>
    <col min="1" max="1" width="59.33203125" bestFit="1" customWidth="1"/>
  </cols>
  <sheetData>
    <row r="1" spans="1:23" s="1" customFormat="1" x14ac:dyDescent="0.3">
      <c r="A1" s="1" t="s">
        <v>53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</row>
    <row r="2" spans="1:23" x14ac:dyDescent="0.3">
      <c r="A2" t="s">
        <v>94</v>
      </c>
      <c r="B2" t="s">
        <v>22</v>
      </c>
      <c r="C2" t="s">
        <v>23</v>
      </c>
      <c r="D2">
        <v>0.18</v>
      </c>
      <c r="E2">
        <v>0</v>
      </c>
      <c r="F2">
        <v>0.17</v>
      </c>
      <c r="G2">
        <v>0</v>
      </c>
      <c r="H2">
        <v>0.17</v>
      </c>
      <c r="I2">
        <v>0</v>
      </c>
      <c r="J2">
        <v>0.06</v>
      </c>
      <c r="K2">
        <v>0.04</v>
      </c>
      <c r="L2">
        <v>0.2</v>
      </c>
      <c r="M2">
        <v>0.83899999999999997</v>
      </c>
      <c r="N2">
        <v>0.28999999999999998</v>
      </c>
      <c r="O2">
        <v>0.77100000000000002</v>
      </c>
      <c r="P2">
        <v>2.85</v>
      </c>
      <c r="Q2">
        <v>4.0000000000000001E-3</v>
      </c>
      <c r="R2">
        <v>0.09</v>
      </c>
      <c r="S2">
        <v>0.92500000000000004</v>
      </c>
      <c r="T2">
        <v>2.64</v>
      </c>
      <c r="U2">
        <v>8.0000000000000002E-3</v>
      </c>
      <c r="V2">
        <v>2.4700000000000002</v>
      </c>
      <c r="W2">
        <v>1.4E-2</v>
      </c>
    </row>
    <row r="3" spans="1:23" x14ac:dyDescent="0.3">
      <c r="A3" t="s">
        <v>104</v>
      </c>
      <c r="B3" t="s">
        <v>22</v>
      </c>
      <c r="C3" t="s">
        <v>24</v>
      </c>
      <c r="D3">
        <v>0.09</v>
      </c>
      <c r="E3">
        <v>1E-3</v>
      </c>
      <c r="F3">
        <v>0.09</v>
      </c>
      <c r="G3">
        <v>1E-3</v>
      </c>
      <c r="H3">
        <v>0.01</v>
      </c>
      <c r="I3">
        <v>0.61699999999999999</v>
      </c>
      <c r="J3">
        <v>-0.01</v>
      </c>
      <c r="K3">
        <v>0.84399999999999997</v>
      </c>
      <c r="L3">
        <v>0.05</v>
      </c>
      <c r="M3">
        <v>0.96099999999999997</v>
      </c>
      <c r="N3">
        <v>1.93</v>
      </c>
      <c r="O3">
        <v>5.3999999999999999E-2</v>
      </c>
      <c r="P3">
        <v>2.4300000000000002</v>
      </c>
      <c r="Q3">
        <v>1.4999999999999999E-2</v>
      </c>
      <c r="R3">
        <v>1.87</v>
      </c>
      <c r="S3">
        <v>6.2E-2</v>
      </c>
      <c r="T3">
        <v>2.37</v>
      </c>
      <c r="U3">
        <v>1.7999999999999999E-2</v>
      </c>
      <c r="V3">
        <v>0.49</v>
      </c>
      <c r="W3">
        <v>0.623</v>
      </c>
    </row>
    <row r="4" spans="1:23" x14ac:dyDescent="0.3">
      <c r="B4" t="s">
        <v>22</v>
      </c>
      <c r="C4" t="s">
        <v>25</v>
      </c>
      <c r="D4">
        <v>0.14000000000000001</v>
      </c>
      <c r="E4">
        <v>0</v>
      </c>
      <c r="F4">
        <v>0.16</v>
      </c>
      <c r="G4">
        <v>0</v>
      </c>
      <c r="H4">
        <v>0.09</v>
      </c>
      <c r="I4">
        <v>1E-3</v>
      </c>
      <c r="J4">
        <v>0.05</v>
      </c>
      <c r="K4">
        <v>7.5999999999999998E-2</v>
      </c>
      <c r="L4">
        <v>-0.4</v>
      </c>
      <c r="M4">
        <v>0.68799999999999994</v>
      </c>
      <c r="N4">
        <v>1.33</v>
      </c>
      <c r="O4">
        <v>0.183</v>
      </c>
      <c r="P4">
        <v>2.4900000000000002</v>
      </c>
      <c r="Q4">
        <v>1.2999999999999999E-2</v>
      </c>
      <c r="R4">
        <v>1.71</v>
      </c>
      <c r="S4">
        <v>8.6999999999999994E-2</v>
      </c>
      <c r="T4">
        <v>2.86</v>
      </c>
      <c r="U4">
        <v>4.0000000000000001E-3</v>
      </c>
      <c r="V4">
        <v>1.1299999999999999</v>
      </c>
      <c r="W4">
        <v>0.26</v>
      </c>
    </row>
    <row r="5" spans="1:23" x14ac:dyDescent="0.3">
      <c r="B5" t="s">
        <v>22</v>
      </c>
      <c r="C5" t="s">
        <v>26</v>
      </c>
      <c r="D5">
        <v>0.02</v>
      </c>
      <c r="E5">
        <v>0.43099999999999999</v>
      </c>
      <c r="F5">
        <v>0.03</v>
      </c>
      <c r="G5">
        <v>0.34</v>
      </c>
      <c r="H5">
        <v>-0.01</v>
      </c>
      <c r="I5">
        <v>0.64500000000000002</v>
      </c>
      <c r="J5">
        <v>-0.01</v>
      </c>
      <c r="K5">
        <v>0.83299999999999996</v>
      </c>
      <c r="L5">
        <v>-0.13</v>
      </c>
      <c r="M5">
        <v>0.89800000000000002</v>
      </c>
      <c r="N5">
        <v>0.87</v>
      </c>
      <c r="O5">
        <v>0.38300000000000001</v>
      </c>
      <c r="P5">
        <v>0.69</v>
      </c>
      <c r="Q5">
        <v>0.49199999999999999</v>
      </c>
      <c r="R5">
        <v>0.99</v>
      </c>
      <c r="S5">
        <v>0.32200000000000001</v>
      </c>
      <c r="T5">
        <v>0.81</v>
      </c>
      <c r="U5">
        <v>0.42099999999999999</v>
      </c>
      <c r="V5">
        <v>-0.17</v>
      </c>
      <c r="W5">
        <v>0.86199999999999999</v>
      </c>
    </row>
    <row r="6" spans="1:23" x14ac:dyDescent="0.3">
      <c r="B6" t="s">
        <v>22</v>
      </c>
      <c r="C6" t="s">
        <v>27</v>
      </c>
      <c r="D6">
        <v>0.22</v>
      </c>
      <c r="E6">
        <v>0</v>
      </c>
      <c r="F6">
        <v>0.09</v>
      </c>
      <c r="G6">
        <v>2E-3</v>
      </c>
      <c r="H6">
        <v>0.27</v>
      </c>
      <c r="I6">
        <v>0</v>
      </c>
      <c r="J6">
        <v>0.16</v>
      </c>
      <c r="K6">
        <v>0</v>
      </c>
      <c r="L6">
        <v>3.6</v>
      </c>
      <c r="M6">
        <v>0</v>
      </c>
      <c r="N6">
        <v>-1.17</v>
      </c>
      <c r="O6">
        <v>0.24399999999999999</v>
      </c>
      <c r="P6">
        <v>1.6</v>
      </c>
      <c r="Q6">
        <v>0.11</v>
      </c>
      <c r="R6">
        <v>-4.63</v>
      </c>
      <c r="S6">
        <v>0</v>
      </c>
      <c r="T6">
        <v>-1.88</v>
      </c>
      <c r="U6">
        <v>0.06</v>
      </c>
      <c r="V6">
        <v>2.67</v>
      </c>
      <c r="W6">
        <v>8.0000000000000002E-3</v>
      </c>
    </row>
    <row r="7" spans="1:23" x14ac:dyDescent="0.3">
      <c r="B7" t="s">
        <v>28</v>
      </c>
      <c r="C7" t="s">
        <v>29</v>
      </c>
      <c r="D7">
        <v>0.09</v>
      </c>
      <c r="E7">
        <v>0</v>
      </c>
      <c r="F7">
        <v>0.01</v>
      </c>
      <c r="G7">
        <v>0.65400000000000003</v>
      </c>
      <c r="H7">
        <v>0.11</v>
      </c>
      <c r="I7">
        <v>0</v>
      </c>
      <c r="J7">
        <v>0.06</v>
      </c>
      <c r="K7">
        <v>3.9E-2</v>
      </c>
      <c r="L7">
        <v>2.17</v>
      </c>
      <c r="M7">
        <v>0.03</v>
      </c>
      <c r="N7">
        <v>-0.53</v>
      </c>
      <c r="O7">
        <v>0.59299999999999997</v>
      </c>
      <c r="P7">
        <v>0.88</v>
      </c>
      <c r="Q7">
        <v>0.378</v>
      </c>
      <c r="R7">
        <v>-2.62</v>
      </c>
      <c r="S7">
        <v>8.9999999999999993E-3</v>
      </c>
      <c r="T7">
        <v>-1.2</v>
      </c>
      <c r="U7">
        <v>0.22800000000000001</v>
      </c>
      <c r="V7">
        <v>1.37</v>
      </c>
      <c r="W7">
        <v>0.17199999999999999</v>
      </c>
    </row>
    <row r="8" spans="1:23" x14ac:dyDescent="0.3">
      <c r="B8" t="s">
        <v>28</v>
      </c>
      <c r="C8" t="s">
        <v>30</v>
      </c>
      <c r="D8">
        <v>0</v>
      </c>
      <c r="E8">
        <v>0.89900000000000002</v>
      </c>
      <c r="F8">
        <v>-0.03</v>
      </c>
      <c r="G8">
        <v>0.22</v>
      </c>
      <c r="H8">
        <v>-0.01</v>
      </c>
      <c r="I8">
        <v>0.83099999999999996</v>
      </c>
      <c r="J8">
        <v>0</v>
      </c>
      <c r="K8">
        <v>0.97599999999999998</v>
      </c>
      <c r="L8">
        <v>0.96</v>
      </c>
      <c r="M8">
        <v>0.33600000000000002</v>
      </c>
      <c r="N8">
        <v>0.24</v>
      </c>
      <c r="O8">
        <v>0.80900000000000005</v>
      </c>
      <c r="P8">
        <v>0.06</v>
      </c>
      <c r="Q8">
        <v>0.94899999999999995</v>
      </c>
      <c r="R8">
        <v>-0.69</v>
      </c>
      <c r="S8">
        <v>0.49199999999999999</v>
      </c>
      <c r="T8">
        <v>-0.86</v>
      </c>
      <c r="U8">
        <v>0.39</v>
      </c>
      <c r="V8">
        <v>-0.17</v>
      </c>
      <c r="W8">
        <v>0.86399999999999999</v>
      </c>
    </row>
    <row r="9" spans="1:23" x14ac:dyDescent="0.3">
      <c r="B9" t="s">
        <v>28</v>
      </c>
      <c r="C9" t="s">
        <v>31</v>
      </c>
      <c r="D9">
        <v>0.14000000000000001</v>
      </c>
      <c r="E9">
        <v>0</v>
      </c>
      <c r="F9">
        <v>0.06</v>
      </c>
      <c r="G9">
        <v>1.4999999999999999E-2</v>
      </c>
      <c r="H9">
        <v>0.13</v>
      </c>
      <c r="I9">
        <v>0</v>
      </c>
      <c r="J9">
        <v>7.0000000000000007E-2</v>
      </c>
      <c r="K9">
        <v>8.0000000000000002E-3</v>
      </c>
      <c r="L9">
        <v>2.2000000000000002</v>
      </c>
      <c r="M9">
        <v>2.8000000000000001E-2</v>
      </c>
      <c r="N9">
        <v>0.26</v>
      </c>
      <c r="O9">
        <v>0.79500000000000004</v>
      </c>
      <c r="P9">
        <v>1.86</v>
      </c>
      <c r="Q9">
        <v>6.3E-2</v>
      </c>
      <c r="R9">
        <v>-1.86</v>
      </c>
      <c r="S9">
        <v>6.3E-2</v>
      </c>
      <c r="T9">
        <v>-0.27</v>
      </c>
      <c r="U9">
        <v>0.79100000000000004</v>
      </c>
      <c r="V9">
        <v>1.54</v>
      </c>
      <c r="W9">
        <v>0.123</v>
      </c>
    </row>
    <row r="10" spans="1:23" x14ac:dyDescent="0.3">
      <c r="B10" t="s">
        <v>32</v>
      </c>
      <c r="C10" t="s">
        <v>33</v>
      </c>
      <c r="D10">
        <v>0.16</v>
      </c>
      <c r="E10">
        <v>0</v>
      </c>
      <c r="F10">
        <v>0.1</v>
      </c>
      <c r="G10">
        <v>0</v>
      </c>
      <c r="H10">
        <v>0.09</v>
      </c>
      <c r="I10">
        <v>1E-3</v>
      </c>
      <c r="J10">
        <v>0.01</v>
      </c>
      <c r="K10">
        <v>0.67100000000000004</v>
      </c>
      <c r="L10">
        <v>1.8</v>
      </c>
      <c r="M10">
        <v>7.1999999999999995E-2</v>
      </c>
      <c r="N10">
        <v>1.95</v>
      </c>
      <c r="O10">
        <v>5.0999999999999997E-2</v>
      </c>
      <c r="P10">
        <v>4.01</v>
      </c>
      <c r="Q10">
        <v>0</v>
      </c>
      <c r="R10">
        <v>0.2</v>
      </c>
      <c r="S10">
        <v>0.83899999999999997</v>
      </c>
      <c r="T10">
        <v>2.2599999999999998</v>
      </c>
      <c r="U10">
        <v>2.4E-2</v>
      </c>
      <c r="V10">
        <v>2</v>
      </c>
      <c r="W10">
        <v>4.5999999999999999E-2</v>
      </c>
    </row>
    <row r="11" spans="1:23" x14ac:dyDescent="0.3">
      <c r="B11" t="s">
        <v>32</v>
      </c>
      <c r="C11" t="s">
        <v>34</v>
      </c>
      <c r="D11">
        <v>0.03</v>
      </c>
      <c r="E11">
        <v>0.19900000000000001</v>
      </c>
      <c r="F11">
        <v>7.0000000000000007E-2</v>
      </c>
      <c r="G11">
        <v>1.2E-2</v>
      </c>
      <c r="H11">
        <v>0.02</v>
      </c>
      <c r="I11">
        <v>0.441</v>
      </c>
      <c r="J11">
        <v>-0.03</v>
      </c>
      <c r="K11">
        <v>0.24199999999999999</v>
      </c>
      <c r="L11">
        <v>-0.89</v>
      </c>
      <c r="M11">
        <v>0.374</v>
      </c>
      <c r="N11">
        <v>0.31</v>
      </c>
      <c r="O11">
        <v>0.75600000000000001</v>
      </c>
      <c r="P11">
        <v>1.73</v>
      </c>
      <c r="Q11">
        <v>8.3000000000000004E-2</v>
      </c>
      <c r="R11">
        <v>1.1599999999999999</v>
      </c>
      <c r="S11">
        <v>0.24399999999999999</v>
      </c>
      <c r="T11">
        <v>2.57</v>
      </c>
      <c r="U11">
        <v>0.01</v>
      </c>
      <c r="V11">
        <v>1.37</v>
      </c>
      <c r="W11">
        <v>0.17</v>
      </c>
    </row>
    <row r="12" spans="1:23" x14ac:dyDescent="0.3">
      <c r="B12" t="s">
        <v>32</v>
      </c>
      <c r="C12" t="s">
        <v>35</v>
      </c>
      <c r="D12">
        <v>0.05</v>
      </c>
      <c r="E12">
        <v>0.04</v>
      </c>
      <c r="F12">
        <v>0.06</v>
      </c>
      <c r="G12">
        <v>3.5000000000000003E-2</v>
      </c>
      <c r="H12">
        <v>0.04</v>
      </c>
      <c r="I12">
        <v>0.14499999999999999</v>
      </c>
      <c r="J12">
        <v>0</v>
      </c>
      <c r="K12">
        <v>0.93600000000000005</v>
      </c>
      <c r="L12">
        <v>-0.06</v>
      </c>
      <c r="M12">
        <v>0.95299999999999996</v>
      </c>
      <c r="N12">
        <v>0.33</v>
      </c>
      <c r="O12">
        <v>0.74199999999999999</v>
      </c>
      <c r="P12">
        <v>1.33</v>
      </c>
      <c r="Q12">
        <v>0.183</v>
      </c>
      <c r="R12">
        <v>0.38</v>
      </c>
      <c r="S12">
        <v>0.70099999999999996</v>
      </c>
      <c r="T12">
        <v>1.38</v>
      </c>
      <c r="U12">
        <v>0.16800000000000001</v>
      </c>
      <c r="V12">
        <v>0.97</v>
      </c>
      <c r="W12">
        <v>0.33200000000000002</v>
      </c>
    </row>
    <row r="13" spans="1:23" x14ac:dyDescent="0.3">
      <c r="B13" t="s">
        <v>32</v>
      </c>
      <c r="C13" t="s">
        <v>36</v>
      </c>
      <c r="D13">
        <v>0.09</v>
      </c>
      <c r="E13">
        <v>1E-3</v>
      </c>
      <c r="F13">
        <v>7.0000000000000007E-2</v>
      </c>
      <c r="G13">
        <v>1.2E-2</v>
      </c>
      <c r="H13">
        <v>0.03</v>
      </c>
      <c r="I13">
        <v>0.30199999999999999</v>
      </c>
      <c r="J13">
        <v>0.01</v>
      </c>
      <c r="K13">
        <v>0.67800000000000005</v>
      </c>
      <c r="L13">
        <v>0.63</v>
      </c>
      <c r="M13">
        <v>0.52700000000000002</v>
      </c>
      <c r="N13">
        <v>1.6</v>
      </c>
      <c r="O13">
        <v>0.109</v>
      </c>
      <c r="P13">
        <v>2.04</v>
      </c>
      <c r="Q13">
        <v>4.1000000000000002E-2</v>
      </c>
      <c r="R13">
        <v>0.98</v>
      </c>
      <c r="S13">
        <v>0.32600000000000001</v>
      </c>
      <c r="T13">
        <v>1.42</v>
      </c>
      <c r="U13">
        <v>0.156</v>
      </c>
      <c r="V13">
        <v>0.43</v>
      </c>
      <c r="W13">
        <v>0.66600000000000004</v>
      </c>
    </row>
    <row r="14" spans="1:23" x14ac:dyDescent="0.3">
      <c r="B14" t="s">
        <v>32</v>
      </c>
      <c r="C14" t="s">
        <v>37</v>
      </c>
      <c r="D14">
        <v>0.04</v>
      </c>
      <c r="E14">
        <v>0.109</v>
      </c>
      <c r="F14">
        <v>0.06</v>
      </c>
      <c r="G14">
        <v>0.03</v>
      </c>
      <c r="H14">
        <v>0.03</v>
      </c>
      <c r="I14">
        <v>0.25700000000000001</v>
      </c>
      <c r="J14">
        <v>-0.03</v>
      </c>
      <c r="K14">
        <v>0.26</v>
      </c>
      <c r="L14">
        <v>-0.42</v>
      </c>
      <c r="M14">
        <v>0.67100000000000004</v>
      </c>
      <c r="N14">
        <v>0.26</v>
      </c>
      <c r="O14">
        <v>0.79400000000000004</v>
      </c>
      <c r="P14">
        <v>1.92</v>
      </c>
      <c r="Q14">
        <v>5.5E-2</v>
      </c>
      <c r="R14">
        <v>0.67</v>
      </c>
      <c r="S14">
        <v>0.504</v>
      </c>
      <c r="T14">
        <v>2.31</v>
      </c>
      <c r="U14">
        <v>2.1000000000000001E-2</v>
      </c>
      <c r="V14">
        <v>1.6</v>
      </c>
      <c r="W14">
        <v>0.11</v>
      </c>
    </row>
    <row r="15" spans="1:23" x14ac:dyDescent="0.3">
      <c r="B15" t="s">
        <v>38</v>
      </c>
      <c r="C15" t="s">
        <v>39</v>
      </c>
      <c r="D15">
        <v>-0.01</v>
      </c>
      <c r="E15">
        <v>0.84299999999999997</v>
      </c>
      <c r="F15">
        <v>-7.0000000000000007E-2</v>
      </c>
      <c r="G15">
        <v>5.0000000000000001E-3</v>
      </c>
      <c r="H15">
        <v>-7.0000000000000007E-2</v>
      </c>
      <c r="I15">
        <v>1.0999999999999999E-2</v>
      </c>
      <c r="J15">
        <v>-0.04</v>
      </c>
      <c r="K15">
        <v>0.17699999999999999</v>
      </c>
      <c r="L15">
        <v>1.88</v>
      </c>
      <c r="M15">
        <v>0.06</v>
      </c>
      <c r="N15">
        <v>1.74</v>
      </c>
      <c r="O15">
        <v>8.2000000000000003E-2</v>
      </c>
      <c r="P15">
        <v>0.86</v>
      </c>
      <c r="Q15">
        <v>0.39100000000000001</v>
      </c>
      <c r="R15">
        <v>-0.09</v>
      </c>
      <c r="S15">
        <v>0.93100000000000005</v>
      </c>
      <c r="T15">
        <v>-0.95</v>
      </c>
      <c r="U15">
        <v>0.34100000000000003</v>
      </c>
      <c r="V15">
        <v>-0.84</v>
      </c>
      <c r="W15">
        <v>0.39900000000000002</v>
      </c>
    </row>
    <row r="16" spans="1:23" x14ac:dyDescent="0.3">
      <c r="B16" t="s">
        <v>40</v>
      </c>
      <c r="C16" t="s">
        <v>41</v>
      </c>
      <c r="D16">
        <v>0.16</v>
      </c>
      <c r="E16">
        <v>0</v>
      </c>
      <c r="F16">
        <v>0.08</v>
      </c>
      <c r="G16">
        <v>4.0000000000000001E-3</v>
      </c>
      <c r="H16">
        <v>0.16</v>
      </c>
      <c r="I16">
        <v>0</v>
      </c>
      <c r="J16">
        <v>0.06</v>
      </c>
      <c r="K16">
        <v>2.7E-2</v>
      </c>
      <c r="L16">
        <v>2.39</v>
      </c>
      <c r="M16">
        <v>1.7000000000000001E-2</v>
      </c>
      <c r="N16">
        <v>0.04</v>
      </c>
      <c r="O16">
        <v>0.96799999999999997</v>
      </c>
      <c r="P16">
        <v>2.67</v>
      </c>
      <c r="Q16">
        <v>8.0000000000000002E-3</v>
      </c>
      <c r="R16">
        <v>-2.2599999999999998</v>
      </c>
      <c r="S16">
        <v>2.4E-2</v>
      </c>
      <c r="T16">
        <v>0.36</v>
      </c>
      <c r="U16">
        <v>0.71699999999999997</v>
      </c>
      <c r="V16">
        <v>2.54</v>
      </c>
      <c r="W16">
        <v>1.0999999999999999E-2</v>
      </c>
    </row>
    <row r="17" spans="2:23" x14ac:dyDescent="0.3">
      <c r="B17" t="s">
        <v>40</v>
      </c>
      <c r="C17" t="s">
        <v>42</v>
      </c>
      <c r="D17">
        <v>0.09</v>
      </c>
      <c r="E17">
        <v>1E-3</v>
      </c>
      <c r="F17">
        <v>0.03</v>
      </c>
      <c r="G17">
        <v>0.26100000000000001</v>
      </c>
      <c r="H17">
        <v>0.16</v>
      </c>
      <c r="I17">
        <v>0</v>
      </c>
      <c r="J17">
        <v>-0.02</v>
      </c>
      <c r="K17">
        <v>0.55100000000000005</v>
      </c>
      <c r="L17">
        <v>1.52</v>
      </c>
      <c r="M17">
        <v>0.13</v>
      </c>
      <c r="N17">
        <v>-2.09</v>
      </c>
      <c r="O17">
        <v>3.6999999999999998E-2</v>
      </c>
      <c r="P17">
        <v>2.68</v>
      </c>
      <c r="Q17">
        <v>7.0000000000000001E-3</v>
      </c>
      <c r="R17">
        <v>-3.53</v>
      </c>
      <c r="S17">
        <v>0</v>
      </c>
      <c r="T17">
        <v>1.2</v>
      </c>
      <c r="U17">
        <v>0.22900000000000001</v>
      </c>
      <c r="V17">
        <v>4.59</v>
      </c>
      <c r="W17">
        <v>0</v>
      </c>
    </row>
    <row r="18" spans="2:23" x14ac:dyDescent="0.3">
      <c r="B18" t="s">
        <v>40</v>
      </c>
      <c r="C18" t="s">
        <v>43</v>
      </c>
      <c r="D18">
        <v>-0.04</v>
      </c>
      <c r="E18">
        <v>9.4E-2</v>
      </c>
      <c r="F18">
        <v>-0.08</v>
      </c>
      <c r="G18">
        <v>2E-3</v>
      </c>
      <c r="H18">
        <v>0.02</v>
      </c>
      <c r="I18">
        <v>0.56100000000000005</v>
      </c>
      <c r="J18">
        <v>-0.03</v>
      </c>
      <c r="K18">
        <v>0.29199999999999998</v>
      </c>
      <c r="L18">
        <v>1</v>
      </c>
      <c r="M18">
        <v>0.317</v>
      </c>
      <c r="N18">
        <v>-1.56</v>
      </c>
      <c r="O18">
        <v>0.11799999999999999</v>
      </c>
      <c r="P18">
        <v>-0.36</v>
      </c>
      <c r="Q18">
        <v>0.72099999999999997</v>
      </c>
      <c r="R18">
        <v>-2.52</v>
      </c>
      <c r="S18">
        <v>1.2E-2</v>
      </c>
      <c r="T18">
        <v>-1.31</v>
      </c>
      <c r="U18">
        <v>0.189</v>
      </c>
      <c r="V18">
        <v>1.1599999999999999</v>
      </c>
      <c r="W18">
        <v>0.247</v>
      </c>
    </row>
    <row r="19" spans="2:23" x14ac:dyDescent="0.3">
      <c r="C19" t="s">
        <v>44</v>
      </c>
      <c r="D19">
        <v>0.11</v>
      </c>
      <c r="F19">
        <v>0.08</v>
      </c>
      <c r="H19">
        <v>0.08</v>
      </c>
      <c r="J19">
        <v>0.04</v>
      </c>
      <c r="L19">
        <v>0.82</v>
      </c>
      <c r="M19">
        <v>0.41099999999999998</v>
      </c>
      <c r="N19">
        <v>0.8</v>
      </c>
      <c r="O19">
        <v>0.42499999999999999</v>
      </c>
      <c r="P19">
        <v>1.85</v>
      </c>
      <c r="Q19">
        <v>6.5000000000000002E-2</v>
      </c>
      <c r="R19">
        <v>0</v>
      </c>
      <c r="S19">
        <v>1</v>
      </c>
      <c r="T19">
        <v>1.05</v>
      </c>
      <c r="U19">
        <v>0.29599999999999999</v>
      </c>
      <c r="V19">
        <v>1.02</v>
      </c>
      <c r="W19">
        <v>0.309</v>
      </c>
    </row>
    <row r="20" spans="2:23" x14ac:dyDescent="0.3">
      <c r="C20" t="s">
        <v>45</v>
      </c>
    </row>
    <row r="21" spans="2:23" x14ac:dyDescent="0.3">
      <c r="C21" t="s">
        <v>46</v>
      </c>
      <c r="D21">
        <v>0.22</v>
      </c>
      <c r="E21">
        <v>0</v>
      </c>
      <c r="F21">
        <v>0.19</v>
      </c>
      <c r="G21">
        <v>0</v>
      </c>
      <c r="H21">
        <v>0.18</v>
      </c>
      <c r="I21">
        <v>0</v>
      </c>
      <c r="J21">
        <v>7.0000000000000007E-2</v>
      </c>
      <c r="K21">
        <v>0.01</v>
      </c>
      <c r="L21">
        <v>0.94</v>
      </c>
      <c r="M21">
        <v>0.34799999999999998</v>
      </c>
      <c r="N21">
        <v>1.0900000000000001</v>
      </c>
      <c r="O21">
        <v>0.27700000000000002</v>
      </c>
      <c r="P21">
        <v>3.99</v>
      </c>
      <c r="Q21">
        <v>0</v>
      </c>
      <c r="R21">
        <v>0.17</v>
      </c>
      <c r="S21">
        <v>0.86199999999999999</v>
      </c>
      <c r="T21">
        <v>3.06</v>
      </c>
      <c r="U21">
        <v>2E-3</v>
      </c>
      <c r="V21">
        <v>2.81</v>
      </c>
      <c r="W21">
        <v>5.0000000000000001E-3</v>
      </c>
    </row>
    <row r="22" spans="2:23" x14ac:dyDescent="0.3">
      <c r="C22" t="s">
        <v>47</v>
      </c>
      <c r="D22">
        <v>0.14000000000000001</v>
      </c>
      <c r="E22">
        <v>0</v>
      </c>
      <c r="F22">
        <v>0.03</v>
      </c>
      <c r="G22">
        <v>0.189</v>
      </c>
      <c r="H22">
        <v>0.14000000000000001</v>
      </c>
      <c r="I22">
        <v>0</v>
      </c>
      <c r="J22">
        <v>0.06</v>
      </c>
      <c r="K22">
        <v>3.4000000000000002E-2</v>
      </c>
      <c r="L22">
        <v>2.82</v>
      </c>
      <c r="M22">
        <v>5.0000000000000001E-3</v>
      </c>
      <c r="N22">
        <v>-0.05</v>
      </c>
      <c r="O22">
        <v>0.96399999999999997</v>
      </c>
      <c r="P22">
        <v>2.0699999999999998</v>
      </c>
      <c r="Q22">
        <v>3.9E-2</v>
      </c>
      <c r="R22">
        <v>-2.76</v>
      </c>
      <c r="S22">
        <v>6.0000000000000001E-3</v>
      </c>
      <c r="T22">
        <v>-0.65</v>
      </c>
      <c r="U22">
        <v>0.51500000000000001</v>
      </c>
      <c r="V22">
        <v>2.04</v>
      </c>
      <c r="W22">
        <v>4.1000000000000002E-2</v>
      </c>
    </row>
    <row r="23" spans="2:23" x14ac:dyDescent="0.3">
      <c r="C23" t="s">
        <v>48</v>
      </c>
      <c r="D23">
        <v>0.19</v>
      </c>
      <c r="E23">
        <v>0</v>
      </c>
      <c r="F23">
        <v>0.14000000000000001</v>
      </c>
      <c r="G23">
        <v>0</v>
      </c>
      <c r="H23">
        <v>0.13</v>
      </c>
      <c r="I23">
        <v>0</v>
      </c>
      <c r="J23">
        <v>0.02</v>
      </c>
      <c r="K23">
        <v>0.56399999999999995</v>
      </c>
      <c r="L23">
        <v>1.54</v>
      </c>
      <c r="M23">
        <v>0.123</v>
      </c>
      <c r="N23">
        <v>1.82</v>
      </c>
      <c r="O23">
        <v>7.0000000000000007E-2</v>
      </c>
      <c r="P23">
        <v>4.68</v>
      </c>
      <c r="Q23">
        <v>0</v>
      </c>
      <c r="R23">
        <v>0.32</v>
      </c>
      <c r="S23">
        <v>0.751</v>
      </c>
      <c r="T23">
        <v>3.17</v>
      </c>
      <c r="U23">
        <v>2E-3</v>
      </c>
      <c r="V23">
        <v>2.78</v>
      </c>
      <c r="W23">
        <v>5.0000000000000001E-3</v>
      </c>
    </row>
    <row r="24" spans="2:23" x14ac:dyDescent="0.3">
      <c r="C24" t="s">
        <v>49</v>
      </c>
      <c r="D24">
        <v>-0.01</v>
      </c>
      <c r="E24">
        <v>0.84099999999999997</v>
      </c>
      <c r="F24">
        <v>-7.0000000000000007E-2</v>
      </c>
      <c r="G24">
        <v>5.0000000000000001E-3</v>
      </c>
      <c r="H24">
        <v>-7.0000000000000007E-2</v>
      </c>
      <c r="I24">
        <v>0.01</v>
      </c>
      <c r="J24">
        <v>-0.04</v>
      </c>
      <c r="K24">
        <v>0.17199999999999999</v>
      </c>
      <c r="L24">
        <v>1.88</v>
      </c>
      <c r="M24">
        <v>0.06</v>
      </c>
      <c r="N24">
        <v>1.74</v>
      </c>
      <c r="O24">
        <v>8.2000000000000003E-2</v>
      </c>
      <c r="P24">
        <v>0.87</v>
      </c>
      <c r="Q24">
        <v>0.38500000000000001</v>
      </c>
      <c r="R24">
        <v>-0.08</v>
      </c>
      <c r="S24">
        <v>0.93200000000000005</v>
      </c>
      <c r="T24">
        <v>-0.94</v>
      </c>
      <c r="U24">
        <v>0.34799999999999998</v>
      </c>
      <c r="V24">
        <v>-0.83</v>
      </c>
      <c r="W24">
        <v>0.40600000000000003</v>
      </c>
    </row>
    <row r="25" spans="2:23" x14ac:dyDescent="0.3">
      <c r="C25" t="s">
        <v>50</v>
      </c>
      <c r="D25">
        <v>0.17</v>
      </c>
      <c r="E25">
        <v>0</v>
      </c>
      <c r="F25">
        <v>0.08</v>
      </c>
      <c r="G25">
        <v>3.0000000000000001E-3</v>
      </c>
      <c r="H25">
        <v>0.22</v>
      </c>
      <c r="I25">
        <v>0</v>
      </c>
      <c r="J25">
        <v>0.03</v>
      </c>
      <c r="K25">
        <v>0.252</v>
      </c>
      <c r="L25">
        <v>2.4900000000000002</v>
      </c>
      <c r="M25">
        <v>1.2999999999999999E-2</v>
      </c>
      <c r="N25">
        <v>-1.3</v>
      </c>
      <c r="O25">
        <v>0.19500000000000001</v>
      </c>
      <c r="P25">
        <v>3.6</v>
      </c>
      <c r="Q25">
        <v>0</v>
      </c>
      <c r="R25">
        <v>-3.68</v>
      </c>
      <c r="S25">
        <v>0</v>
      </c>
      <c r="T25">
        <v>1.2</v>
      </c>
      <c r="U25">
        <v>0.23200000000000001</v>
      </c>
      <c r="V25">
        <v>4.7300000000000004</v>
      </c>
      <c r="W25">
        <v>0</v>
      </c>
    </row>
    <row r="26" spans="2:23" x14ac:dyDescent="0.3">
      <c r="C26" t="s">
        <v>51</v>
      </c>
      <c r="D26">
        <v>0.17</v>
      </c>
      <c r="F26">
        <v>0.11</v>
      </c>
      <c r="H26">
        <v>0.15</v>
      </c>
      <c r="J26">
        <v>0.05</v>
      </c>
      <c r="L26">
        <v>1.66</v>
      </c>
      <c r="M26">
        <v>9.6000000000000002E-2</v>
      </c>
      <c r="N26">
        <v>0.54</v>
      </c>
      <c r="O26">
        <v>0.58899999999999997</v>
      </c>
      <c r="P26">
        <v>3.19</v>
      </c>
      <c r="Q26">
        <v>1E-3</v>
      </c>
      <c r="R26">
        <v>-1.07</v>
      </c>
      <c r="S26">
        <v>0.28699999999999998</v>
      </c>
      <c r="T26">
        <v>1.57</v>
      </c>
      <c r="U26">
        <v>0.11600000000000001</v>
      </c>
      <c r="V26">
        <v>2.56</v>
      </c>
      <c r="W26">
        <v>0.01</v>
      </c>
    </row>
    <row r="28" spans="2:23" x14ac:dyDescent="0.3">
      <c r="C28" t="s">
        <v>52</v>
      </c>
      <c r="D28">
        <v>1501</v>
      </c>
      <c r="F28">
        <v>1457</v>
      </c>
      <c r="H28">
        <v>1298</v>
      </c>
      <c r="J28">
        <v>1274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61986-0CEC-4B59-9BE0-182560E273AC}">
  <dimension ref="A1:AA28"/>
  <sheetViews>
    <sheetView workbookViewId="0">
      <selection activeCell="B2" sqref="B2"/>
    </sheetView>
  </sheetViews>
  <sheetFormatPr defaultRowHeight="14.4" x14ac:dyDescent="0.3"/>
  <cols>
    <col min="1" max="1" width="42.44140625" customWidth="1"/>
    <col min="2" max="2" width="20.33203125" customWidth="1"/>
  </cols>
  <sheetData>
    <row r="1" spans="1:27" x14ac:dyDescent="0.3">
      <c r="A1" s="1" t="s">
        <v>53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s="1"/>
      <c r="Y1" s="1"/>
      <c r="Z1" s="1"/>
      <c r="AA1" s="1"/>
    </row>
    <row r="2" spans="1:27" x14ac:dyDescent="0.3">
      <c r="A2" t="s">
        <v>109</v>
      </c>
      <c r="B2" t="s">
        <v>22</v>
      </c>
      <c r="C2" t="s">
        <v>23</v>
      </c>
      <c r="D2">
        <v>0.2</v>
      </c>
      <c r="E2">
        <v>0</v>
      </c>
      <c r="F2">
        <v>0.18</v>
      </c>
      <c r="G2">
        <v>0</v>
      </c>
      <c r="H2">
        <v>0.1</v>
      </c>
      <c r="I2">
        <v>0</v>
      </c>
      <c r="J2">
        <v>0.08</v>
      </c>
      <c r="K2">
        <v>2E-3</v>
      </c>
      <c r="L2">
        <v>0.41</v>
      </c>
      <c r="M2">
        <v>0.67800000000000005</v>
      </c>
      <c r="N2">
        <v>2.73</v>
      </c>
      <c r="O2">
        <v>6.0000000000000001E-3</v>
      </c>
      <c r="P2">
        <v>3.19</v>
      </c>
      <c r="Q2">
        <v>1E-3</v>
      </c>
      <c r="R2">
        <v>2.33</v>
      </c>
      <c r="S2">
        <v>0.02</v>
      </c>
      <c r="T2">
        <v>2.79</v>
      </c>
      <c r="U2">
        <v>5.0000000000000001E-3</v>
      </c>
      <c r="V2">
        <v>0.46</v>
      </c>
      <c r="W2">
        <v>0.64500000000000002</v>
      </c>
    </row>
    <row r="3" spans="1:27" x14ac:dyDescent="0.3">
      <c r="A3" t="s">
        <v>71</v>
      </c>
      <c r="B3" t="s">
        <v>22</v>
      </c>
      <c r="C3" t="s">
        <v>24</v>
      </c>
      <c r="D3">
        <v>0.06</v>
      </c>
      <c r="E3">
        <v>1.0999999999999999E-2</v>
      </c>
      <c r="F3">
        <v>0</v>
      </c>
      <c r="G3">
        <v>0.97</v>
      </c>
      <c r="H3">
        <v>-0.05</v>
      </c>
      <c r="I3">
        <v>3.2000000000000001E-2</v>
      </c>
      <c r="J3">
        <v>-0.12</v>
      </c>
      <c r="K3">
        <v>0</v>
      </c>
      <c r="L3">
        <v>1.82</v>
      </c>
      <c r="M3">
        <v>6.8000000000000005E-2</v>
      </c>
      <c r="N3">
        <v>3.32</v>
      </c>
      <c r="O3">
        <v>1E-3</v>
      </c>
      <c r="P3">
        <v>5.2</v>
      </c>
      <c r="Q3">
        <v>0</v>
      </c>
      <c r="R3">
        <v>1.49</v>
      </c>
      <c r="S3">
        <v>0.13700000000000001</v>
      </c>
      <c r="T3">
        <v>3.38</v>
      </c>
      <c r="U3">
        <v>1E-3</v>
      </c>
      <c r="V3">
        <v>1.9</v>
      </c>
      <c r="W3">
        <v>5.7000000000000002E-2</v>
      </c>
    </row>
    <row r="4" spans="1:27" x14ac:dyDescent="0.3">
      <c r="A4" t="s">
        <v>112</v>
      </c>
      <c r="B4" t="s">
        <v>22</v>
      </c>
      <c r="C4" t="s">
        <v>25</v>
      </c>
      <c r="D4">
        <v>0.16</v>
      </c>
      <c r="E4">
        <v>0</v>
      </c>
      <c r="F4">
        <v>0.14000000000000001</v>
      </c>
      <c r="G4">
        <v>0</v>
      </c>
      <c r="H4">
        <v>0.01</v>
      </c>
      <c r="I4">
        <v>0.82099999999999995</v>
      </c>
      <c r="J4">
        <v>0</v>
      </c>
      <c r="K4">
        <v>0.92900000000000005</v>
      </c>
      <c r="L4">
        <v>0.68</v>
      </c>
      <c r="M4">
        <v>0.498</v>
      </c>
      <c r="N4">
        <v>4.54</v>
      </c>
      <c r="O4">
        <v>0</v>
      </c>
      <c r="P4">
        <v>4.75</v>
      </c>
      <c r="Q4">
        <v>0</v>
      </c>
      <c r="R4">
        <v>3.87</v>
      </c>
      <c r="S4">
        <v>0</v>
      </c>
      <c r="T4">
        <v>4.08</v>
      </c>
      <c r="U4">
        <v>0</v>
      </c>
      <c r="V4">
        <v>0.22</v>
      </c>
      <c r="W4">
        <v>0.82399999999999995</v>
      </c>
    </row>
    <row r="5" spans="1:27" x14ac:dyDescent="0.3">
      <c r="B5" t="s">
        <v>22</v>
      </c>
      <c r="C5" t="s">
        <v>26</v>
      </c>
      <c r="D5">
        <v>-0.01</v>
      </c>
      <c r="E5">
        <v>0.79</v>
      </c>
      <c r="F5">
        <v>-0.02</v>
      </c>
      <c r="G5">
        <v>0.34200000000000003</v>
      </c>
      <c r="H5">
        <v>-0.12</v>
      </c>
      <c r="I5">
        <v>0</v>
      </c>
      <c r="J5">
        <v>-7.0000000000000007E-2</v>
      </c>
      <c r="K5">
        <v>7.0000000000000001E-3</v>
      </c>
      <c r="L5">
        <v>0.48</v>
      </c>
      <c r="M5">
        <v>0.629</v>
      </c>
      <c r="N5">
        <v>3.24</v>
      </c>
      <c r="O5">
        <v>1E-3</v>
      </c>
      <c r="P5">
        <v>1.71</v>
      </c>
      <c r="Q5">
        <v>8.7999999999999995E-2</v>
      </c>
      <c r="R5">
        <v>2.76</v>
      </c>
      <c r="S5">
        <v>6.0000000000000001E-3</v>
      </c>
      <c r="T5">
        <v>1.23</v>
      </c>
      <c r="U5">
        <v>0.22</v>
      </c>
      <c r="V5">
        <v>-1.53</v>
      </c>
      <c r="W5">
        <v>0.126</v>
      </c>
    </row>
    <row r="6" spans="1:27" x14ac:dyDescent="0.3">
      <c r="B6" t="s">
        <v>22</v>
      </c>
      <c r="C6" t="s">
        <v>27</v>
      </c>
      <c r="D6">
        <v>0.24</v>
      </c>
      <c r="E6">
        <v>0</v>
      </c>
      <c r="F6">
        <v>0.18</v>
      </c>
      <c r="G6">
        <v>0</v>
      </c>
      <c r="H6">
        <v>0.19</v>
      </c>
      <c r="I6">
        <v>0</v>
      </c>
      <c r="J6">
        <v>0.27</v>
      </c>
      <c r="K6">
        <v>0</v>
      </c>
      <c r="L6">
        <v>1.88</v>
      </c>
      <c r="M6">
        <v>0.06</v>
      </c>
      <c r="N6">
        <v>1.44</v>
      </c>
      <c r="O6">
        <v>0.151</v>
      </c>
      <c r="P6">
        <v>-0.75</v>
      </c>
      <c r="Q6">
        <v>0.45200000000000001</v>
      </c>
      <c r="R6">
        <v>-0.45</v>
      </c>
      <c r="S6">
        <v>0.65200000000000002</v>
      </c>
      <c r="T6">
        <v>-2.64</v>
      </c>
      <c r="U6">
        <v>8.0000000000000002E-3</v>
      </c>
      <c r="V6">
        <v>-2.2000000000000002</v>
      </c>
      <c r="W6">
        <v>2.8000000000000001E-2</v>
      </c>
    </row>
    <row r="7" spans="1:27" x14ac:dyDescent="0.3">
      <c r="A7" s="4" t="s">
        <v>72</v>
      </c>
      <c r="B7" t="s">
        <v>28</v>
      </c>
      <c r="C7" t="s">
        <v>29</v>
      </c>
      <c r="D7">
        <v>0.12</v>
      </c>
      <c r="E7">
        <v>0</v>
      </c>
      <c r="F7">
        <v>0.08</v>
      </c>
      <c r="G7">
        <v>1E-3</v>
      </c>
      <c r="H7">
        <v>0.14000000000000001</v>
      </c>
      <c r="I7">
        <v>0</v>
      </c>
      <c r="J7">
        <v>0.16</v>
      </c>
      <c r="K7">
        <v>0</v>
      </c>
      <c r="L7">
        <v>0.94</v>
      </c>
      <c r="M7">
        <v>0.34499999999999997</v>
      </c>
      <c r="N7">
        <v>-0.65</v>
      </c>
      <c r="O7">
        <v>0.51300000000000001</v>
      </c>
      <c r="P7">
        <v>-1.39</v>
      </c>
      <c r="Q7">
        <v>0.16500000000000001</v>
      </c>
      <c r="R7">
        <v>-1.6</v>
      </c>
      <c r="S7">
        <v>0.109</v>
      </c>
      <c r="T7">
        <v>-2.34</v>
      </c>
      <c r="U7">
        <v>1.9E-2</v>
      </c>
      <c r="V7">
        <v>-0.74</v>
      </c>
      <c r="W7">
        <v>0.46</v>
      </c>
    </row>
    <row r="8" spans="1:27" x14ac:dyDescent="0.3">
      <c r="B8" t="s">
        <v>28</v>
      </c>
      <c r="C8" t="s">
        <v>30</v>
      </c>
      <c r="D8">
        <v>0.02</v>
      </c>
      <c r="E8">
        <v>0.37</v>
      </c>
      <c r="F8">
        <v>0</v>
      </c>
      <c r="G8">
        <v>0.90800000000000003</v>
      </c>
      <c r="H8">
        <v>0</v>
      </c>
      <c r="I8">
        <v>0.97099999999999997</v>
      </c>
      <c r="J8">
        <v>0.06</v>
      </c>
      <c r="K8">
        <v>0.01</v>
      </c>
      <c r="L8">
        <v>0.55000000000000004</v>
      </c>
      <c r="M8">
        <v>0.58099999999999996</v>
      </c>
      <c r="N8">
        <v>0.61</v>
      </c>
      <c r="O8">
        <v>0.54200000000000004</v>
      </c>
      <c r="P8">
        <v>-1.17</v>
      </c>
      <c r="Q8">
        <v>0.24</v>
      </c>
      <c r="R8">
        <v>0.06</v>
      </c>
      <c r="S8">
        <v>0.95499999999999996</v>
      </c>
      <c r="T8">
        <v>-1.73</v>
      </c>
      <c r="U8">
        <v>8.4000000000000005E-2</v>
      </c>
      <c r="V8">
        <v>-1.79</v>
      </c>
      <c r="W8">
        <v>7.3999999999999996E-2</v>
      </c>
    </row>
    <row r="9" spans="1:27" x14ac:dyDescent="0.3">
      <c r="B9" t="s">
        <v>28</v>
      </c>
      <c r="C9" t="s">
        <v>31</v>
      </c>
      <c r="D9">
        <v>0.16</v>
      </c>
      <c r="E9">
        <v>0</v>
      </c>
      <c r="F9">
        <v>0.13</v>
      </c>
      <c r="G9">
        <v>0</v>
      </c>
      <c r="H9">
        <v>0.14000000000000001</v>
      </c>
      <c r="I9">
        <v>0</v>
      </c>
      <c r="J9">
        <v>0.18</v>
      </c>
      <c r="K9">
        <v>0</v>
      </c>
      <c r="L9">
        <v>1.04</v>
      </c>
      <c r="M9">
        <v>0.29899999999999999</v>
      </c>
      <c r="N9">
        <v>0.7</v>
      </c>
      <c r="O9">
        <v>0.48599999999999999</v>
      </c>
      <c r="P9">
        <v>-0.62</v>
      </c>
      <c r="Q9">
        <v>0.53800000000000003</v>
      </c>
      <c r="R9">
        <v>-0.35</v>
      </c>
      <c r="S9">
        <v>0.73</v>
      </c>
      <c r="T9">
        <v>-1.66</v>
      </c>
      <c r="U9">
        <v>9.7000000000000003E-2</v>
      </c>
      <c r="V9">
        <v>-1.32</v>
      </c>
      <c r="W9">
        <v>0.188</v>
      </c>
    </row>
    <row r="10" spans="1:27" x14ac:dyDescent="0.3">
      <c r="B10" t="s">
        <v>32</v>
      </c>
      <c r="C10" t="s">
        <v>33</v>
      </c>
      <c r="D10">
        <v>0.16</v>
      </c>
      <c r="E10">
        <v>0</v>
      </c>
      <c r="F10">
        <v>0.12</v>
      </c>
      <c r="G10">
        <v>0</v>
      </c>
      <c r="H10">
        <v>0.05</v>
      </c>
      <c r="I10">
        <v>5.3999999999999999E-2</v>
      </c>
      <c r="J10">
        <v>0.05</v>
      </c>
      <c r="K10">
        <v>3.5999999999999997E-2</v>
      </c>
      <c r="L10">
        <v>1.22</v>
      </c>
      <c r="M10">
        <v>0.224</v>
      </c>
      <c r="N10">
        <v>3.27</v>
      </c>
      <c r="O10">
        <v>1E-3</v>
      </c>
      <c r="P10">
        <v>3.14</v>
      </c>
      <c r="Q10">
        <v>2E-3</v>
      </c>
      <c r="R10">
        <v>2.0499999999999998</v>
      </c>
      <c r="S10">
        <v>0.04</v>
      </c>
      <c r="T10">
        <v>1.92</v>
      </c>
      <c r="U10">
        <v>5.3999999999999999E-2</v>
      </c>
      <c r="V10">
        <v>-0.12</v>
      </c>
      <c r="W10">
        <v>0.90400000000000003</v>
      </c>
    </row>
    <row r="11" spans="1:27" x14ac:dyDescent="0.3">
      <c r="B11" t="s">
        <v>32</v>
      </c>
      <c r="C11" t="s">
        <v>34</v>
      </c>
      <c r="D11">
        <v>0.03</v>
      </c>
      <c r="E11">
        <v>0.186</v>
      </c>
      <c r="F11">
        <v>0.09</v>
      </c>
      <c r="G11">
        <v>0</v>
      </c>
      <c r="H11">
        <v>0</v>
      </c>
      <c r="I11">
        <v>0.98899999999999999</v>
      </c>
      <c r="J11">
        <v>0</v>
      </c>
      <c r="K11">
        <v>0.98699999999999999</v>
      </c>
      <c r="L11">
        <v>-1.6</v>
      </c>
      <c r="M11">
        <v>0.109</v>
      </c>
      <c r="N11">
        <v>0.93</v>
      </c>
      <c r="O11">
        <v>0.35299999999999998</v>
      </c>
      <c r="P11">
        <v>0.95</v>
      </c>
      <c r="Q11">
        <v>0.34300000000000003</v>
      </c>
      <c r="R11">
        <v>2.54</v>
      </c>
      <c r="S11">
        <v>1.0999999999999999E-2</v>
      </c>
      <c r="T11">
        <v>2.56</v>
      </c>
      <c r="U11">
        <v>1.0999999999999999E-2</v>
      </c>
      <c r="V11">
        <v>0.02</v>
      </c>
      <c r="W11">
        <v>0.98299999999999998</v>
      </c>
    </row>
    <row r="12" spans="1:27" x14ac:dyDescent="0.3">
      <c r="B12" t="s">
        <v>32</v>
      </c>
      <c r="C12" t="s">
        <v>35</v>
      </c>
      <c r="D12">
        <v>0.05</v>
      </c>
      <c r="E12">
        <v>5.7000000000000002E-2</v>
      </c>
      <c r="F12">
        <v>0.05</v>
      </c>
      <c r="G12">
        <v>6.3E-2</v>
      </c>
      <c r="H12">
        <v>-0.01</v>
      </c>
      <c r="I12">
        <v>0.55300000000000005</v>
      </c>
      <c r="J12">
        <v>0</v>
      </c>
      <c r="K12">
        <v>0.95499999999999996</v>
      </c>
      <c r="L12">
        <v>0.04</v>
      </c>
      <c r="M12">
        <v>0.97</v>
      </c>
      <c r="N12">
        <v>1.77</v>
      </c>
      <c r="O12">
        <v>7.6999999999999999E-2</v>
      </c>
      <c r="P12">
        <v>1.31</v>
      </c>
      <c r="Q12">
        <v>0.19</v>
      </c>
      <c r="R12">
        <v>1.74</v>
      </c>
      <c r="S12">
        <v>8.3000000000000004E-2</v>
      </c>
      <c r="T12">
        <v>1.27</v>
      </c>
      <c r="U12">
        <v>0.20200000000000001</v>
      </c>
      <c r="V12">
        <v>-0.46</v>
      </c>
      <c r="W12">
        <v>0.64600000000000002</v>
      </c>
    </row>
    <row r="13" spans="1:27" x14ac:dyDescent="0.3">
      <c r="B13" t="s">
        <v>32</v>
      </c>
      <c r="C13" t="s">
        <v>36</v>
      </c>
      <c r="D13">
        <v>0.08</v>
      </c>
      <c r="E13">
        <v>1E-3</v>
      </c>
      <c r="F13">
        <v>0.02</v>
      </c>
      <c r="G13">
        <v>0.47899999999999998</v>
      </c>
      <c r="H13">
        <v>-0.05</v>
      </c>
      <c r="I13">
        <v>5.7000000000000002E-2</v>
      </c>
      <c r="J13">
        <v>-0.04</v>
      </c>
      <c r="K13">
        <v>0.11</v>
      </c>
      <c r="L13">
        <v>1.89</v>
      </c>
      <c r="M13">
        <v>5.8000000000000003E-2</v>
      </c>
      <c r="N13">
        <v>3.74</v>
      </c>
      <c r="O13">
        <v>0</v>
      </c>
      <c r="P13">
        <v>3.52</v>
      </c>
      <c r="Q13">
        <v>0</v>
      </c>
      <c r="R13">
        <v>1.84</v>
      </c>
      <c r="S13">
        <v>6.5000000000000002E-2</v>
      </c>
      <c r="T13">
        <v>1.63</v>
      </c>
      <c r="U13">
        <v>0.10299999999999999</v>
      </c>
      <c r="V13">
        <v>-0.21</v>
      </c>
      <c r="W13">
        <v>0.83499999999999996</v>
      </c>
    </row>
    <row r="14" spans="1:27" x14ac:dyDescent="0.3">
      <c r="B14" t="s">
        <v>32</v>
      </c>
      <c r="C14" t="s">
        <v>37</v>
      </c>
      <c r="D14">
        <v>0.04</v>
      </c>
      <c r="E14">
        <v>6.8000000000000005E-2</v>
      </c>
      <c r="F14">
        <v>0.05</v>
      </c>
      <c r="G14">
        <v>4.9000000000000002E-2</v>
      </c>
      <c r="H14">
        <v>-0.02</v>
      </c>
      <c r="I14">
        <v>0.33300000000000002</v>
      </c>
      <c r="J14">
        <v>-0.02</v>
      </c>
      <c r="K14">
        <v>0.45400000000000001</v>
      </c>
      <c r="L14">
        <v>-0.1</v>
      </c>
      <c r="M14">
        <v>0.92300000000000004</v>
      </c>
      <c r="N14">
        <v>1.98</v>
      </c>
      <c r="O14">
        <v>4.8000000000000001E-2</v>
      </c>
      <c r="P14">
        <v>1.82</v>
      </c>
      <c r="Q14">
        <v>6.8000000000000005E-2</v>
      </c>
      <c r="R14">
        <v>2.08</v>
      </c>
      <c r="S14">
        <v>3.7999999999999999E-2</v>
      </c>
      <c r="T14">
        <v>1.92</v>
      </c>
      <c r="U14">
        <v>5.5E-2</v>
      </c>
      <c r="V14">
        <v>-0.15</v>
      </c>
      <c r="W14">
        <v>0.878</v>
      </c>
    </row>
    <row r="15" spans="1:27" x14ac:dyDescent="0.3">
      <c r="B15" t="s">
        <v>38</v>
      </c>
      <c r="C15" t="s">
        <v>39</v>
      </c>
      <c r="D15">
        <v>0</v>
      </c>
      <c r="E15">
        <v>0.874</v>
      </c>
      <c r="F15">
        <v>-0.09</v>
      </c>
      <c r="G15">
        <v>0</v>
      </c>
      <c r="H15">
        <v>0</v>
      </c>
      <c r="I15">
        <v>0.84099999999999997</v>
      </c>
      <c r="J15">
        <v>-0.04</v>
      </c>
      <c r="K15">
        <v>0.09</v>
      </c>
      <c r="L15">
        <v>2.62</v>
      </c>
      <c r="M15">
        <v>8.9999999999999993E-3</v>
      </c>
      <c r="N15">
        <v>0.03</v>
      </c>
      <c r="O15">
        <v>0.97699999999999998</v>
      </c>
      <c r="P15">
        <v>1.08</v>
      </c>
      <c r="Q15">
        <v>0.27900000000000003</v>
      </c>
      <c r="R15">
        <v>-2.6</v>
      </c>
      <c r="S15">
        <v>8.9999999999999993E-3</v>
      </c>
      <c r="T15">
        <v>-1.54</v>
      </c>
      <c r="U15">
        <v>0.124</v>
      </c>
      <c r="V15">
        <v>1.06</v>
      </c>
      <c r="W15">
        <v>0.28999999999999998</v>
      </c>
    </row>
    <row r="16" spans="1:27" x14ac:dyDescent="0.3">
      <c r="B16" t="s">
        <v>40</v>
      </c>
      <c r="C16" t="s">
        <v>41</v>
      </c>
      <c r="D16">
        <v>0.18</v>
      </c>
      <c r="E16">
        <v>0</v>
      </c>
      <c r="F16">
        <v>0.11</v>
      </c>
      <c r="G16">
        <v>0</v>
      </c>
      <c r="H16">
        <v>0.1</v>
      </c>
      <c r="I16">
        <v>0</v>
      </c>
      <c r="J16">
        <v>0.13</v>
      </c>
      <c r="K16">
        <v>0</v>
      </c>
      <c r="L16">
        <v>1.88</v>
      </c>
      <c r="M16">
        <v>6.0999999999999999E-2</v>
      </c>
      <c r="N16">
        <v>2.27</v>
      </c>
      <c r="O16">
        <v>2.3E-2</v>
      </c>
      <c r="P16">
        <v>1.39</v>
      </c>
      <c r="Q16">
        <v>0.16600000000000001</v>
      </c>
      <c r="R16">
        <v>0.39</v>
      </c>
      <c r="S16">
        <v>0.69499999999999995</v>
      </c>
      <c r="T16">
        <v>-0.49</v>
      </c>
      <c r="U16">
        <v>0.624</v>
      </c>
      <c r="V16">
        <v>-0.88</v>
      </c>
      <c r="W16">
        <v>0.376</v>
      </c>
    </row>
    <row r="17" spans="2:23" x14ac:dyDescent="0.3">
      <c r="B17" t="s">
        <v>40</v>
      </c>
      <c r="C17" t="s">
        <v>42</v>
      </c>
      <c r="D17">
        <v>0.09</v>
      </c>
      <c r="E17">
        <v>0</v>
      </c>
      <c r="F17">
        <v>7.0000000000000007E-2</v>
      </c>
      <c r="G17">
        <v>2E-3</v>
      </c>
      <c r="H17">
        <v>0.1</v>
      </c>
      <c r="I17">
        <v>0</v>
      </c>
      <c r="J17">
        <v>0.06</v>
      </c>
      <c r="K17">
        <v>1.9E-2</v>
      </c>
      <c r="L17">
        <v>0.45</v>
      </c>
      <c r="M17">
        <v>0.65200000000000002</v>
      </c>
      <c r="N17">
        <v>-0.41</v>
      </c>
      <c r="O17">
        <v>0.68500000000000005</v>
      </c>
      <c r="P17">
        <v>0.95</v>
      </c>
      <c r="Q17">
        <v>0.34200000000000003</v>
      </c>
      <c r="R17">
        <v>-0.86</v>
      </c>
      <c r="S17">
        <v>0.39</v>
      </c>
      <c r="T17">
        <v>0.5</v>
      </c>
      <c r="U17">
        <v>0.61799999999999999</v>
      </c>
      <c r="V17">
        <v>1.36</v>
      </c>
      <c r="W17">
        <v>0.17399999999999999</v>
      </c>
    </row>
    <row r="18" spans="2:23" x14ac:dyDescent="0.3">
      <c r="B18" t="s">
        <v>40</v>
      </c>
      <c r="C18" t="s">
        <v>43</v>
      </c>
      <c r="D18">
        <v>-0.05</v>
      </c>
      <c r="E18">
        <v>4.8000000000000001E-2</v>
      </c>
      <c r="F18">
        <v>-0.05</v>
      </c>
      <c r="G18">
        <v>2.5999999999999999E-2</v>
      </c>
      <c r="H18">
        <v>0.01</v>
      </c>
      <c r="I18">
        <v>0.63200000000000001</v>
      </c>
      <c r="J18">
        <v>0</v>
      </c>
      <c r="K18">
        <v>0.89200000000000002</v>
      </c>
      <c r="L18">
        <v>0.17</v>
      </c>
      <c r="M18">
        <v>0.86199999999999999</v>
      </c>
      <c r="N18">
        <v>-1.74</v>
      </c>
      <c r="O18">
        <v>8.2000000000000003E-2</v>
      </c>
      <c r="P18">
        <v>-1.3</v>
      </c>
      <c r="Q18">
        <v>0.193</v>
      </c>
      <c r="R18">
        <v>-1.91</v>
      </c>
      <c r="S18">
        <v>5.6000000000000001E-2</v>
      </c>
      <c r="T18">
        <v>-1.48</v>
      </c>
      <c r="U18">
        <v>0.14000000000000001</v>
      </c>
      <c r="V18">
        <v>0.43</v>
      </c>
      <c r="W18">
        <v>0.66400000000000003</v>
      </c>
    </row>
    <row r="19" spans="2:23" x14ac:dyDescent="0.3">
      <c r="C19" t="s">
        <v>44</v>
      </c>
      <c r="D19">
        <v>0.1</v>
      </c>
      <c r="F19">
        <v>0.08</v>
      </c>
      <c r="H19">
        <v>0.06</v>
      </c>
      <c r="J19">
        <v>0.08</v>
      </c>
      <c r="L19">
        <v>0.57999999999999996</v>
      </c>
      <c r="M19">
        <v>0.56200000000000006</v>
      </c>
      <c r="N19">
        <v>1.1599999999999999</v>
      </c>
      <c r="O19">
        <v>0.246</v>
      </c>
      <c r="P19">
        <v>0.57999999999999996</v>
      </c>
      <c r="Q19">
        <v>0.56200000000000006</v>
      </c>
      <c r="R19">
        <v>0.57999999999999996</v>
      </c>
      <c r="S19">
        <v>0.56200000000000006</v>
      </c>
      <c r="T19">
        <v>0</v>
      </c>
      <c r="U19">
        <v>1</v>
      </c>
      <c r="V19">
        <v>-0.57999999999999996</v>
      </c>
      <c r="W19">
        <v>0.56200000000000006</v>
      </c>
    </row>
    <row r="20" spans="2:23" x14ac:dyDescent="0.3">
      <c r="C20" t="s">
        <v>45</v>
      </c>
    </row>
    <row r="21" spans="2:23" x14ac:dyDescent="0.3">
      <c r="C21" t="s">
        <v>46</v>
      </c>
      <c r="D21">
        <v>0.21</v>
      </c>
      <c r="E21">
        <v>0</v>
      </c>
      <c r="F21">
        <v>0.17</v>
      </c>
      <c r="G21">
        <v>0</v>
      </c>
      <c r="H21">
        <v>0.03</v>
      </c>
      <c r="I21">
        <v>0.22700000000000001</v>
      </c>
      <c r="J21">
        <v>0.02</v>
      </c>
      <c r="K21">
        <v>0.50600000000000001</v>
      </c>
      <c r="L21">
        <v>1.38</v>
      </c>
      <c r="M21">
        <v>0.16700000000000001</v>
      </c>
      <c r="N21">
        <v>5.34</v>
      </c>
      <c r="O21">
        <v>0</v>
      </c>
      <c r="P21">
        <v>5.71</v>
      </c>
      <c r="Q21">
        <v>0</v>
      </c>
      <c r="R21">
        <v>3.96</v>
      </c>
      <c r="S21">
        <v>0</v>
      </c>
      <c r="T21">
        <v>4.34</v>
      </c>
      <c r="U21">
        <v>0</v>
      </c>
      <c r="V21">
        <v>0.38</v>
      </c>
      <c r="W21">
        <v>0.70299999999999996</v>
      </c>
    </row>
    <row r="22" spans="2:23" x14ac:dyDescent="0.3">
      <c r="C22" t="s">
        <v>47</v>
      </c>
      <c r="D22">
        <v>0.16</v>
      </c>
      <c r="E22">
        <v>0</v>
      </c>
      <c r="F22">
        <v>0.12</v>
      </c>
      <c r="G22">
        <v>0</v>
      </c>
      <c r="H22">
        <v>0.15</v>
      </c>
      <c r="I22">
        <v>0</v>
      </c>
      <c r="J22">
        <v>0.19</v>
      </c>
      <c r="K22">
        <v>0</v>
      </c>
      <c r="L22">
        <v>1.37</v>
      </c>
      <c r="M22">
        <v>0.16900000000000001</v>
      </c>
      <c r="N22">
        <v>0.49</v>
      </c>
      <c r="O22">
        <v>0.623</v>
      </c>
      <c r="P22">
        <v>-0.77</v>
      </c>
      <c r="Q22">
        <v>0.439</v>
      </c>
      <c r="R22">
        <v>-0.89</v>
      </c>
      <c r="S22">
        <v>0.376</v>
      </c>
      <c r="T22">
        <v>-2.15</v>
      </c>
      <c r="U22">
        <v>3.1E-2</v>
      </c>
      <c r="V22">
        <v>-1.27</v>
      </c>
      <c r="W22">
        <v>0.20399999999999999</v>
      </c>
    </row>
    <row r="23" spans="2:23" x14ac:dyDescent="0.3">
      <c r="C23" t="s">
        <v>48</v>
      </c>
      <c r="D23">
        <v>0.19</v>
      </c>
      <c r="E23">
        <v>0</v>
      </c>
      <c r="F23">
        <v>0.16</v>
      </c>
      <c r="G23">
        <v>0</v>
      </c>
      <c r="H23">
        <v>0.04</v>
      </c>
      <c r="I23">
        <v>7.0000000000000007E-2</v>
      </c>
      <c r="J23">
        <v>0.05</v>
      </c>
      <c r="K23">
        <v>2.5999999999999999E-2</v>
      </c>
      <c r="L23">
        <v>1.05</v>
      </c>
      <c r="M23">
        <v>0.29199999999999998</v>
      </c>
      <c r="N23">
        <v>4.28</v>
      </c>
      <c r="O23">
        <v>0</v>
      </c>
      <c r="P23">
        <v>3.98</v>
      </c>
      <c r="Q23">
        <v>0</v>
      </c>
      <c r="R23">
        <v>3.23</v>
      </c>
      <c r="S23">
        <v>1E-3</v>
      </c>
      <c r="T23">
        <v>2.93</v>
      </c>
      <c r="U23">
        <v>3.0000000000000001E-3</v>
      </c>
      <c r="V23">
        <v>-0.3</v>
      </c>
      <c r="W23">
        <v>0.76300000000000001</v>
      </c>
    </row>
    <row r="24" spans="2:23" x14ac:dyDescent="0.3">
      <c r="C24" t="s">
        <v>49</v>
      </c>
      <c r="D24">
        <v>0</v>
      </c>
      <c r="E24">
        <v>0.871</v>
      </c>
      <c r="F24">
        <v>-0.09</v>
      </c>
      <c r="G24">
        <v>0</v>
      </c>
      <c r="H24">
        <v>0</v>
      </c>
      <c r="I24">
        <v>0.84099999999999997</v>
      </c>
      <c r="J24">
        <v>-0.04</v>
      </c>
      <c r="K24">
        <v>8.7999999999999995E-2</v>
      </c>
      <c r="L24">
        <v>2.62</v>
      </c>
      <c r="M24">
        <v>8.9999999999999993E-3</v>
      </c>
      <c r="N24">
        <v>0.03</v>
      </c>
      <c r="O24">
        <v>0.97899999999999998</v>
      </c>
      <c r="P24">
        <v>1.0900000000000001</v>
      </c>
      <c r="Q24">
        <v>0.27600000000000002</v>
      </c>
      <c r="R24">
        <v>-2.6</v>
      </c>
      <c r="S24">
        <v>8.9999999999999993E-3</v>
      </c>
      <c r="T24">
        <v>-1.53</v>
      </c>
      <c r="U24">
        <v>0.126</v>
      </c>
      <c r="V24">
        <v>1.07</v>
      </c>
      <c r="W24">
        <v>0.28599999999999998</v>
      </c>
    </row>
    <row r="25" spans="2:23" x14ac:dyDescent="0.3">
      <c r="C25" t="s">
        <v>50</v>
      </c>
      <c r="D25">
        <v>0.15</v>
      </c>
      <c r="E25">
        <v>0</v>
      </c>
      <c r="F25">
        <v>0.11</v>
      </c>
      <c r="G25">
        <v>0</v>
      </c>
      <c r="H25">
        <v>0.13</v>
      </c>
      <c r="I25">
        <v>0</v>
      </c>
      <c r="J25">
        <v>0.12</v>
      </c>
      <c r="K25">
        <v>0</v>
      </c>
      <c r="L25">
        <v>1.1599999999999999</v>
      </c>
      <c r="M25">
        <v>0.247</v>
      </c>
      <c r="N25">
        <v>0.61</v>
      </c>
      <c r="O25">
        <v>0.54500000000000004</v>
      </c>
      <c r="P25">
        <v>0.81</v>
      </c>
      <c r="Q25">
        <v>0.41899999999999998</v>
      </c>
      <c r="R25">
        <v>-0.55000000000000004</v>
      </c>
      <c r="S25">
        <v>0.57899999999999996</v>
      </c>
      <c r="T25">
        <v>-0.35</v>
      </c>
      <c r="U25">
        <v>0.72599999999999998</v>
      </c>
      <c r="V25">
        <v>0.2</v>
      </c>
      <c r="W25">
        <v>0.83799999999999997</v>
      </c>
    </row>
    <row r="26" spans="2:23" x14ac:dyDescent="0.3">
      <c r="C26" t="s">
        <v>51</v>
      </c>
      <c r="D26">
        <v>0.14000000000000001</v>
      </c>
      <c r="F26">
        <v>0.13</v>
      </c>
      <c r="H26">
        <v>7.0000000000000007E-2</v>
      </c>
      <c r="J26">
        <v>0.08</v>
      </c>
      <c r="L26">
        <v>0.28999999999999998</v>
      </c>
      <c r="M26">
        <v>0.77</v>
      </c>
      <c r="N26">
        <v>2.04</v>
      </c>
      <c r="O26">
        <v>4.1000000000000002E-2</v>
      </c>
      <c r="P26">
        <v>1.75</v>
      </c>
      <c r="Q26">
        <v>8.1000000000000003E-2</v>
      </c>
      <c r="R26">
        <v>1.75</v>
      </c>
      <c r="S26">
        <v>0.08</v>
      </c>
      <c r="T26">
        <v>1.46</v>
      </c>
      <c r="U26">
        <v>0.14499999999999999</v>
      </c>
      <c r="V26">
        <v>-0.28999999999999998</v>
      </c>
      <c r="W26">
        <v>0.77200000000000002</v>
      </c>
    </row>
    <row r="28" spans="2:23" x14ac:dyDescent="0.3">
      <c r="C28" t="s">
        <v>52</v>
      </c>
      <c r="D28">
        <v>1652</v>
      </c>
      <c r="F28">
        <v>1662</v>
      </c>
      <c r="H28">
        <v>1675</v>
      </c>
      <c r="J28">
        <v>1664</v>
      </c>
    </row>
  </sheetData>
  <conditionalFormatting sqref="F1:F26 I1:I26 L1:L26 O1:O26 Q1:Q26 S1:S26 U1:U26 W1:W26 Y1:Y26 AA1:AA26">
    <cfRule type="cellIs" dxfId="5" priority="1" operator="lessThan">
      <formula>0.05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4F5AF-68D3-4747-8AFA-A34B40AF90C5}">
  <dimension ref="A1:AA31"/>
  <sheetViews>
    <sheetView workbookViewId="0">
      <selection activeCell="A3" sqref="A3"/>
    </sheetView>
  </sheetViews>
  <sheetFormatPr defaultRowHeight="14.4" x14ac:dyDescent="0.3"/>
  <cols>
    <col min="1" max="1" width="43.5546875" customWidth="1"/>
  </cols>
  <sheetData>
    <row r="1" spans="1:27" x14ac:dyDescent="0.3">
      <c r="A1" s="1" t="s">
        <v>53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s="1"/>
      <c r="Y1" s="1"/>
      <c r="Z1" s="1"/>
      <c r="AA1" s="1"/>
    </row>
    <row r="2" spans="1:27" x14ac:dyDescent="0.3">
      <c r="A2" t="s">
        <v>109</v>
      </c>
      <c r="B2" t="s">
        <v>22</v>
      </c>
      <c r="C2" t="s">
        <v>23</v>
      </c>
      <c r="D2">
        <v>0.22</v>
      </c>
      <c r="E2">
        <v>0</v>
      </c>
      <c r="F2">
        <v>0.2</v>
      </c>
      <c r="G2">
        <v>0</v>
      </c>
      <c r="H2">
        <v>0.09</v>
      </c>
      <c r="I2">
        <v>1E-3</v>
      </c>
      <c r="J2">
        <v>7.0000000000000007E-2</v>
      </c>
      <c r="K2">
        <v>0.01</v>
      </c>
      <c r="L2">
        <v>0.63</v>
      </c>
      <c r="M2">
        <v>0.52700000000000002</v>
      </c>
      <c r="N2">
        <v>3.26</v>
      </c>
      <c r="O2">
        <v>1E-3</v>
      </c>
      <c r="P2">
        <v>3.76</v>
      </c>
      <c r="Q2">
        <v>0</v>
      </c>
      <c r="R2">
        <v>2.63</v>
      </c>
      <c r="S2">
        <v>8.0000000000000002E-3</v>
      </c>
      <c r="T2">
        <v>3.13</v>
      </c>
      <c r="U2">
        <v>2E-3</v>
      </c>
      <c r="V2">
        <v>0.52</v>
      </c>
      <c r="W2">
        <v>0.60499999999999998</v>
      </c>
    </row>
    <row r="3" spans="1:27" x14ac:dyDescent="0.3">
      <c r="A3" t="s">
        <v>71</v>
      </c>
      <c r="B3" t="s">
        <v>22</v>
      </c>
      <c r="C3" t="s">
        <v>24</v>
      </c>
      <c r="D3">
        <v>0.09</v>
      </c>
      <c r="E3">
        <v>1E-3</v>
      </c>
      <c r="F3">
        <v>0.01</v>
      </c>
      <c r="G3">
        <v>0.59799999999999998</v>
      </c>
      <c r="H3">
        <v>-0.05</v>
      </c>
      <c r="I3">
        <v>5.0999999999999997E-2</v>
      </c>
      <c r="J3">
        <v>-0.12</v>
      </c>
      <c r="K3">
        <v>0</v>
      </c>
      <c r="L3">
        <v>1.91</v>
      </c>
      <c r="M3">
        <v>5.6000000000000001E-2</v>
      </c>
      <c r="N3">
        <v>3.67</v>
      </c>
      <c r="O3">
        <v>0</v>
      </c>
      <c r="P3">
        <v>5.35</v>
      </c>
      <c r="Q3">
        <v>0</v>
      </c>
      <c r="R3">
        <v>1.75</v>
      </c>
      <c r="S3">
        <v>0.08</v>
      </c>
      <c r="T3">
        <v>3.44</v>
      </c>
      <c r="U3">
        <v>1E-3</v>
      </c>
      <c r="V3">
        <v>1.71</v>
      </c>
      <c r="W3">
        <v>8.6999999999999994E-2</v>
      </c>
    </row>
    <row r="4" spans="1:27" x14ac:dyDescent="0.3">
      <c r="A4" t="s">
        <v>108</v>
      </c>
      <c r="B4" t="s">
        <v>22</v>
      </c>
      <c r="C4" t="s">
        <v>25</v>
      </c>
      <c r="D4">
        <v>0.17</v>
      </c>
      <c r="E4">
        <v>0</v>
      </c>
      <c r="F4">
        <v>0.16</v>
      </c>
      <c r="G4">
        <v>0</v>
      </c>
      <c r="H4">
        <v>0.02</v>
      </c>
      <c r="I4">
        <v>0.54700000000000004</v>
      </c>
      <c r="J4">
        <v>0.01</v>
      </c>
      <c r="K4">
        <v>0.80700000000000005</v>
      </c>
      <c r="L4">
        <v>0.42</v>
      </c>
      <c r="M4">
        <v>0.67300000000000004</v>
      </c>
      <c r="N4">
        <v>4.22</v>
      </c>
      <c r="O4">
        <v>0</v>
      </c>
      <c r="P4">
        <v>4.43</v>
      </c>
      <c r="Q4">
        <v>0</v>
      </c>
      <c r="R4">
        <v>3.8</v>
      </c>
      <c r="S4">
        <v>0</v>
      </c>
      <c r="T4">
        <v>4.0199999999999996</v>
      </c>
      <c r="U4">
        <v>0</v>
      </c>
      <c r="V4">
        <v>0.25</v>
      </c>
      <c r="W4">
        <v>0.80400000000000005</v>
      </c>
    </row>
    <row r="5" spans="1:27" x14ac:dyDescent="0.3">
      <c r="B5" t="s">
        <v>22</v>
      </c>
      <c r="C5" t="s">
        <v>26</v>
      </c>
      <c r="D5">
        <v>0.01</v>
      </c>
      <c r="E5">
        <v>0.627</v>
      </c>
      <c r="F5">
        <v>0</v>
      </c>
      <c r="G5">
        <v>0.97799999999999998</v>
      </c>
      <c r="H5">
        <v>-0.11</v>
      </c>
      <c r="I5">
        <v>0</v>
      </c>
      <c r="J5">
        <v>-0.06</v>
      </c>
      <c r="K5">
        <v>2.7E-2</v>
      </c>
      <c r="L5">
        <v>0.32</v>
      </c>
      <c r="M5">
        <v>0.746</v>
      </c>
      <c r="N5">
        <v>3.24</v>
      </c>
      <c r="O5">
        <v>1E-3</v>
      </c>
      <c r="P5">
        <v>1.91</v>
      </c>
      <c r="Q5">
        <v>5.6000000000000001E-2</v>
      </c>
      <c r="R5">
        <v>2.92</v>
      </c>
      <c r="S5">
        <v>3.0000000000000001E-3</v>
      </c>
      <c r="T5">
        <v>1.59</v>
      </c>
      <c r="U5">
        <v>0.111</v>
      </c>
      <c r="V5">
        <v>-1.31</v>
      </c>
      <c r="W5">
        <v>0.19</v>
      </c>
    </row>
    <row r="6" spans="1:27" ht="57.6" x14ac:dyDescent="0.3">
      <c r="A6" s="11" t="s">
        <v>73</v>
      </c>
      <c r="B6" t="s">
        <v>22</v>
      </c>
      <c r="C6" t="s">
        <v>27</v>
      </c>
      <c r="D6">
        <v>0.25</v>
      </c>
      <c r="E6">
        <v>0</v>
      </c>
      <c r="F6">
        <v>0.18</v>
      </c>
      <c r="G6">
        <v>0</v>
      </c>
      <c r="H6">
        <v>0.18</v>
      </c>
      <c r="I6">
        <v>0</v>
      </c>
      <c r="J6">
        <v>0.26</v>
      </c>
      <c r="K6">
        <v>0</v>
      </c>
      <c r="L6">
        <v>1.82</v>
      </c>
      <c r="M6">
        <v>6.9000000000000006E-2</v>
      </c>
      <c r="N6">
        <v>1.7</v>
      </c>
      <c r="O6">
        <v>0.09</v>
      </c>
      <c r="P6">
        <v>-0.43</v>
      </c>
      <c r="Q6">
        <v>0.67</v>
      </c>
      <c r="R6">
        <v>-0.12</v>
      </c>
      <c r="S6">
        <v>0.90100000000000002</v>
      </c>
      <c r="T6">
        <v>-2.2400000000000002</v>
      </c>
      <c r="U6">
        <v>2.5000000000000001E-2</v>
      </c>
      <c r="V6">
        <v>-2.12</v>
      </c>
      <c r="W6">
        <v>3.4000000000000002E-2</v>
      </c>
    </row>
    <row r="7" spans="1:27" x14ac:dyDescent="0.3">
      <c r="B7" t="s">
        <v>28</v>
      </c>
      <c r="C7" t="s">
        <v>29</v>
      </c>
      <c r="D7">
        <v>0.08</v>
      </c>
      <c r="E7">
        <v>2E-3</v>
      </c>
      <c r="F7">
        <v>0.08</v>
      </c>
      <c r="G7">
        <v>1E-3</v>
      </c>
      <c r="H7">
        <v>0.12</v>
      </c>
      <c r="I7">
        <v>0</v>
      </c>
      <c r="J7">
        <v>0.14000000000000001</v>
      </c>
      <c r="K7">
        <v>0</v>
      </c>
      <c r="L7">
        <v>-0.06</v>
      </c>
      <c r="M7">
        <v>0.95499999999999996</v>
      </c>
      <c r="N7">
        <v>-0.92</v>
      </c>
      <c r="O7">
        <v>0.35899999999999999</v>
      </c>
      <c r="P7">
        <v>-1.64</v>
      </c>
      <c r="Q7">
        <v>0.10199999999999999</v>
      </c>
      <c r="R7">
        <v>-0.86</v>
      </c>
      <c r="S7">
        <v>0.39</v>
      </c>
      <c r="T7">
        <v>-1.58</v>
      </c>
      <c r="U7">
        <v>0.114</v>
      </c>
      <c r="V7">
        <v>-0.73</v>
      </c>
      <c r="W7">
        <v>0.46700000000000003</v>
      </c>
    </row>
    <row r="8" spans="1:27" x14ac:dyDescent="0.3">
      <c r="B8" t="s">
        <v>28</v>
      </c>
      <c r="C8" t="s">
        <v>30</v>
      </c>
      <c r="D8">
        <v>0.01</v>
      </c>
      <c r="E8">
        <v>0.78500000000000003</v>
      </c>
      <c r="F8">
        <v>0.01</v>
      </c>
      <c r="G8">
        <v>0.60299999999999998</v>
      </c>
      <c r="H8">
        <v>-0.02</v>
      </c>
      <c r="I8">
        <v>0.42299999999999999</v>
      </c>
      <c r="J8">
        <v>0.04</v>
      </c>
      <c r="K8">
        <v>0.106</v>
      </c>
      <c r="L8">
        <v>-0.17</v>
      </c>
      <c r="M8">
        <v>0.86199999999999999</v>
      </c>
      <c r="N8">
        <v>0.76</v>
      </c>
      <c r="O8">
        <v>0.44800000000000001</v>
      </c>
      <c r="P8">
        <v>-0.96</v>
      </c>
      <c r="Q8">
        <v>0.33900000000000002</v>
      </c>
      <c r="R8">
        <v>0.93</v>
      </c>
      <c r="S8">
        <v>0.35099999999999998</v>
      </c>
      <c r="T8">
        <v>-0.78</v>
      </c>
      <c r="U8">
        <v>0.434</v>
      </c>
      <c r="V8">
        <v>-1.71</v>
      </c>
      <c r="W8">
        <v>8.6999999999999994E-2</v>
      </c>
    </row>
    <row r="9" spans="1:27" x14ac:dyDescent="0.3">
      <c r="B9" t="s">
        <v>28</v>
      </c>
      <c r="C9" t="s">
        <v>31</v>
      </c>
      <c r="D9">
        <v>0.16</v>
      </c>
      <c r="E9">
        <v>0</v>
      </c>
      <c r="F9">
        <v>0.12</v>
      </c>
      <c r="G9">
        <v>0</v>
      </c>
      <c r="H9">
        <v>0.13</v>
      </c>
      <c r="I9">
        <v>0</v>
      </c>
      <c r="J9">
        <v>0.18</v>
      </c>
      <c r="K9">
        <v>0</v>
      </c>
      <c r="L9">
        <v>1.2</v>
      </c>
      <c r="M9">
        <v>0.23</v>
      </c>
      <c r="N9">
        <v>0.99</v>
      </c>
      <c r="O9">
        <v>0.32300000000000001</v>
      </c>
      <c r="P9">
        <v>-0.54</v>
      </c>
      <c r="Q9">
        <v>0.58599999999999997</v>
      </c>
      <c r="R9">
        <v>-0.21</v>
      </c>
      <c r="S9">
        <v>0.83099999999999996</v>
      </c>
      <c r="T9">
        <v>-1.74</v>
      </c>
      <c r="U9">
        <v>8.2000000000000003E-2</v>
      </c>
      <c r="V9">
        <v>-1.53</v>
      </c>
      <c r="W9">
        <v>0.126</v>
      </c>
    </row>
    <row r="10" spans="1:27" x14ac:dyDescent="0.3">
      <c r="B10" t="s">
        <v>32</v>
      </c>
      <c r="C10" t="s">
        <v>33</v>
      </c>
      <c r="D10">
        <v>0.15</v>
      </c>
      <c r="E10">
        <v>0</v>
      </c>
      <c r="F10">
        <v>0.13</v>
      </c>
      <c r="G10">
        <v>0</v>
      </c>
      <c r="H10">
        <v>0.04</v>
      </c>
      <c r="I10">
        <v>0.112</v>
      </c>
      <c r="J10">
        <v>0.05</v>
      </c>
      <c r="K10">
        <v>0.06</v>
      </c>
      <c r="L10">
        <v>0.63</v>
      </c>
      <c r="M10">
        <v>0.52600000000000002</v>
      </c>
      <c r="N10">
        <v>3.02</v>
      </c>
      <c r="O10">
        <v>3.0000000000000001E-3</v>
      </c>
      <c r="P10">
        <v>2.77</v>
      </c>
      <c r="Q10">
        <v>6.0000000000000001E-3</v>
      </c>
      <c r="R10">
        <v>2.39</v>
      </c>
      <c r="S10">
        <v>1.7000000000000001E-2</v>
      </c>
      <c r="T10">
        <v>2.14</v>
      </c>
      <c r="U10">
        <v>3.2000000000000001E-2</v>
      </c>
      <c r="V10">
        <v>-0.23</v>
      </c>
      <c r="W10">
        <v>0.82199999999999995</v>
      </c>
    </row>
    <row r="11" spans="1:27" x14ac:dyDescent="0.3">
      <c r="B11" t="s">
        <v>32</v>
      </c>
      <c r="C11" t="s">
        <v>34</v>
      </c>
      <c r="D11">
        <v>0.04</v>
      </c>
      <c r="E11">
        <v>0.186</v>
      </c>
      <c r="F11">
        <v>7.0000000000000007E-2</v>
      </c>
      <c r="G11">
        <v>1.2E-2</v>
      </c>
      <c r="H11">
        <v>0.01</v>
      </c>
      <c r="I11">
        <v>0.78</v>
      </c>
      <c r="J11">
        <v>-0.02</v>
      </c>
      <c r="K11">
        <v>0.48399999999999999</v>
      </c>
      <c r="L11">
        <v>-0.84</v>
      </c>
      <c r="M11">
        <v>0.39900000000000002</v>
      </c>
      <c r="N11">
        <v>0.74</v>
      </c>
      <c r="O11">
        <v>0.46</v>
      </c>
      <c r="P11">
        <v>1.43</v>
      </c>
      <c r="Q11">
        <v>0.153</v>
      </c>
      <c r="R11">
        <v>1.59</v>
      </c>
      <c r="S11">
        <v>0.113</v>
      </c>
      <c r="T11">
        <v>2.27</v>
      </c>
      <c r="U11">
        <v>2.3E-2</v>
      </c>
      <c r="V11">
        <v>0.69</v>
      </c>
      <c r="W11">
        <v>0.48699999999999999</v>
      </c>
    </row>
    <row r="12" spans="1:27" x14ac:dyDescent="0.3">
      <c r="B12" t="s">
        <v>32</v>
      </c>
      <c r="C12" t="s">
        <v>35</v>
      </c>
      <c r="D12">
        <v>0.06</v>
      </c>
      <c r="E12">
        <v>1.4999999999999999E-2</v>
      </c>
      <c r="F12">
        <v>0.06</v>
      </c>
      <c r="G12">
        <v>2.7E-2</v>
      </c>
      <c r="H12">
        <v>-0.01</v>
      </c>
      <c r="I12">
        <v>0.71099999999999997</v>
      </c>
      <c r="J12">
        <v>0</v>
      </c>
      <c r="K12">
        <v>0.99399999999999999</v>
      </c>
      <c r="L12">
        <v>0.15</v>
      </c>
      <c r="M12">
        <v>0.879</v>
      </c>
      <c r="N12">
        <v>1.98</v>
      </c>
      <c r="O12">
        <v>4.7E-2</v>
      </c>
      <c r="P12">
        <v>1.71</v>
      </c>
      <c r="Q12">
        <v>8.5999999999999993E-2</v>
      </c>
      <c r="R12">
        <v>1.83</v>
      </c>
      <c r="S12">
        <v>6.7000000000000004E-2</v>
      </c>
      <c r="T12">
        <v>1.56</v>
      </c>
      <c r="U12">
        <v>0.11799999999999999</v>
      </c>
      <c r="V12">
        <v>-0.26</v>
      </c>
      <c r="W12">
        <v>0.79900000000000004</v>
      </c>
    </row>
    <row r="13" spans="1:27" x14ac:dyDescent="0.3">
      <c r="B13" t="s">
        <v>32</v>
      </c>
      <c r="C13" t="s">
        <v>36</v>
      </c>
      <c r="D13">
        <v>0.1</v>
      </c>
      <c r="E13">
        <v>0</v>
      </c>
      <c r="F13">
        <v>0.03</v>
      </c>
      <c r="G13">
        <v>0.20499999999999999</v>
      </c>
      <c r="H13">
        <v>-0.04</v>
      </c>
      <c r="I13">
        <v>0.16400000000000001</v>
      </c>
      <c r="J13">
        <v>-0.03</v>
      </c>
      <c r="K13">
        <v>0.34699999999999998</v>
      </c>
      <c r="L13">
        <v>1.71</v>
      </c>
      <c r="M13">
        <v>8.7999999999999995E-2</v>
      </c>
      <c r="N13">
        <v>3.59</v>
      </c>
      <c r="O13">
        <v>0</v>
      </c>
      <c r="P13">
        <v>3.26</v>
      </c>
      <c r="Q13">
        <v>1E-3</v>
      </c>
      <c r="R13">
        <v>1.88</v>
      </c>
      <c r="S13">
        <v>0.06</v>
      </c>
      <c r="T13">
        <v>1.56</v>
      </c>
      <c r="U13">
        <v>0.11899999999999999</v>
      </c>
      <c r="V13">
        <v>-0.31</v>
      </c>
      <c r="W13">
        <v>0.75900000000000001</v>
      </c>
    </row>
    <row r="14" spans="1:27" x14ac:dyDescent="0.3">
      <c r="B14" t="s">
        <v>32</v>
      </c>
      <c r="C14" t="s">
        <v>37</v>
      </c>
      <c r="D14">
        <v>0.05</v>
      </c>
      <c r="E14">
        <v>4.8000000000000001E-2</v>
      </c>
      <c r="F14">
        <v>0.06</v>
      </c>
      <c r="G14">
        <v>1.9E-2</v>
      </c>
      <c r="H14">
        <v>-0.02</v>
      </c>
      <c r="I14">
        <v>0.39700000000000002</v>
      </c>
      <c r="J14">
        <v>-0.03</v>
      </c>
      <c r="K14">
        <v>0.30499999999999999</v>
      </c>
      <c r="L14">
        <v>-0.26</v>
      </c>
      <c r="M14">
        <v>0.79300000000000004</v>
      </c>
      <c r="N14">
        <v>2</v>
      </c>
      <c r="O14">
        <v>4.5999999999999999E-2</v>
      </c>
      <c r="P14">
        <v>2.12</v>
      </c>
      <c r="Q14">
        <v>3.4000000000000002E-2</v>
      </c>
      <c r="R14">
        <v>2.2599999999999998</v>
      </c>
      <c r="S14">
        <v>2.4E-2</v>
      </c>
      <c r="T14">
        <v>2.38</v>
      </c>
      <c r="U14">
        <v>1.7000000000000001E-2</v>
      </c>
      <c r="V14">
        <v>0.14000000000000001</v>
      </c>
      <c r="W14">
        <v>0.89200000000000002</v>
      </c>
    </row>
    <row r="15" spans="1:27" x14ac:dyDescent="0.3">
      <c r="B15" t="s">
        <v>38</v>
      </c>
      <c r="C15" t="s">
        <v>39</v>
      </c>
      <c r="D15">
        <v>-0.04</v>
      </c>
      <c r="E15">
        <v>0.17699999999999999</v>
      </c>
      <c r="F15">
        <v>-0.09</v>
      </c>
      <c r="G15">
        <v>0</v>
      </c>
      <c r="H15">
        <v>-0.01</v>
      </c>
      <c r="I15">
        <v>0.76</v>
      </c>
      <c r="J15">
        <v>-0.04</v>
      </c>
      <c r="K15">
        <v>0.189</v>
      </c>
      <c r="L15">
        <v>1.55</v>
      </c>
      <c r="M15">
        <v>0.12</v>
      </c>
      <c r="N15">
        <v>-0.74</v>
      </c>
      <c r="O15">
        <v>0.45800000000000002</v>
      </c>
      <c r="P15">
        <v>-0.02</v>
      </c>
      <c r="Q15">
        <v>0.98599999999999999</v>
      </c>
      <c r="R15">
        <v>-2.2999999999999998</v>
      </c>
      <c r="S15">
        <v>2.1000000000000001E-2</v>
      </c>
      <c r="T15">
        <v>-1.56</v>
      </c>
      <c r="U15">
        <v>0.11799999999999999</v>
      </c>
      <c r="V15">
        <v>0.72</v>
      </c>
      <c r="W15">
        <v>0.47099999999999997</v>
      </c>
    </row>
    <row r="16" spans="1:27" x14ac:dyDescent="0.3">
      <c r="B16" t="s">
        <v>40</v>
      </c>
      <c r="C16" t="s">
        <v>41</v>
      </c>
      <c r="D16">
        <v>0.18</v>
      </c>
      <c r="E16">
        <v>0</v>
      </c>
      <c r="F16">
        <v>0.11</v>
      </c>
      <c r="G16">
        <v>0</v>
      </c>
      <c r="H16">
        <v>0.08</v>
      </c>
      <c r="I16">
        <v>2E-3</v>
      </c>
      <c r="J16">
        <v>0.12</v>
      </c>
      <c r="K16">
        <v>0</v>
      </c>
      <c r="L16">
        <v>1.94</v>
      </c>
      <c r="M16">
        <v>5.1999999999999998E-2</v>
      </c>
      <c r="N16">
        <v>2.61</v>
      </c>
      <c r="O16">
        <v>8.9999999999999993E-3</v>
      </c>
      <c r="P16">
        <v>1.55</v>
      </c>
      <c r="Q16">
        <v>0.121</v>
      </c>
      <c r="R16">
        <v>0.66</v>
      </c>
      <c r="S16">
        <v>0.50800000000000001</v>
      </c>
      <c r="T16">
        <v>-0.38</v>
      </c>
      <c r="U16">
        <v>0.70399999999999996</v>
      </c>
      <c r="V16">
        <v>-1.04</v>
      </c>
      <c r="W16">
        <v>0.29899999999999999</v>
      </c>
    </row>
    <row r="17" spans="2:23" x14ac:dyDescent="0.3">
      <c r="B17" t="s">
        <v>40</v>
      </c>
      <c r="C17" t="s">
        <v>42</v>
      </c>
      <c r="D17">
        <v>0.09</v>
      </c>
      <c r="E17">
        <v>1E-3</v>
      </c>
      <c r="F17">
        <v>0.09</v>
      </c>
      <c r="G17">
        <v>1E-3</v>
      </c>
      <c r="H17">
        <v>0.09</v>
      </c>
      <c r="I17">
        <v>1E-3</v>
      </c>
      <c r="J17">
        <v>0.03</v>
      </c>
      <c r="K17">
        <v>0.26600000000000001</v>
      </c>
      <c r="L17">
        <v>-0.03</v>
      </c>
      <c r="M17">
        <v>0.97799999999999998</v>
      </c>
      <c r="N17">
        <v>-0.12</v>
      </c>
      <c r="O17">
        <v>0.90500000000000003</v>
      </c>
      <c r="P17">
        <v>1.51</v>
      </c>
      <c r="Q17">
        <v>0.13100000000000001</v>
      </c>
      <c r="R17">
        <v>-0.09</v>
      </c>
      <c r="S17">
        <v>0.92800000000000005</v>
      </c>
      <c r="T17">
        <v>1.54</v>
      </c>
      <c r="U17">
        <v>0.124</v>
      </c>
      <c r="V17">
        <v>1.63</v>
      </c>
      <c r="W17">
        <v>0.10299999999999999</v>
      </c>
    </row>
    <row r="18" spans="2:23" x14ac:dyDescent="0.3">
      <c r="B18" t="s">
        <v>40</v>
      </c>
      <c r="C18" t="s">
        <v>43</v>
      </c>
      <c r="D18">
        <v>-0.05</v>
      </c>
      <c r="E18">
        <v>5.6000000000000001E-2</v>
      </c>
      <c r="F18">
        <v>-0.06</v>
      </c>
      <c r="G18">
        <v>3.5999999999999997E-2</v>
      </c>
      <c r="H18">
        <v>0.01</v>
      </c>
      <c r="I18">
        <v>0.74</v>
      </c>
      <c r="J18">
        <v>0</v>
      </c>
      <c r="K18">
        <v>0.92700000000000005</v>
      </c>
      <c r="L18">
        <v>0.13</v>
      </c>
      <c r="M18">
        <v>0.89400000000000002</v>
      </c>
      <c r="N18">
        <v>-1.59</v>
      </c>
      <c r="O18">
        <v>0.112</v>
      </c>
      <c r="P18">
        <v>-1.41</v>
      </c>
      <c r="Q18">
        <v>0.158</v>
      </c>
      <c r="R18">
        <v>-1.72</v>
      </c>
      <c r="S18">
        <v>8.5000000000000006E-2</v>
      </c>
      <c r="T18">
        <v>-1.54</v>
      </c>
      <c r="U18">
        <v>0.123</v>
      </c>
      <c r="V18">
        <v>0.17</v>
      </c>
      <c r="W18">
        <v>0.86699999999999999</v>
      </c>
    </row>
    <row r="19" spans="2:23" x14ac:dyDescent="0.3">
      <c r="C19" t="s">
        <v>44</v>
      </c>
      <c r="D19">
        <v>0.1</v>
      </c>
      <c r="F19">
        <v>0.09</v>
      </c>
      <c r="H19">
        <v>0.06</v>
      </c>
      <c r="J19">
        <v>7.0000000000000007E-2</v>
      </c>
      <c r="L19">
        <v>0.27</v>
      </c>
      <c r="M19">
        <v>0.78800000000000003</v>
      </c>
      <c r="N19">
        <v>1.08</v>
      </c>
      <c r="O19">
        <v>0.28199999999999997</v>
      </c>
      <c r="P19">
        <v>0.8</v>
      </c>
      <c r="Q19">
        <v>0.42299999999999999</v>
      </c>
      <c r="R19">
        <v>0.81</v>
      </c>
      <c r="S19">
        <v>0.42</v>
      </c>
      <c r="T19">
        <v>0.53</v>
      </c>
      <c r="U19">
        <v>0.59299999999999997</v>
      </c>
      <c r="V19">
        <v>-0.27</v>
      </c>
      <c r="W19">
        <v>0.78900000000000003</v>
      </c>
    </row>
    <row r="20" spans="2:23" x14ac:dyDescent="0.3">
      <c r="C20" t="s">
        <v>45</v>
      </c>
    </row>
    <row r="21" spans="2:23" x14ac:dyDescent="0.3">
      <c r="C21" t="s">
        <v>46</v>
      </c>
      <c r="D21">
        <v>0.25</v>
      </c>
      <c r="E21">
        <v>0</v>
      </c>
      <c r="F21">
        <v>0.2</v>
      </c>
      <c r="G21">
        <v>0</v>
      </c>
      <c r="H21">
        <v>0.05</v>
      </c>
      <c r="I21">
        <v>4.2000000000000003E-2</v>
      </c>
      <c r="J21">
        <v>0.04</v>
      </c>
      <c r="K21">
        <v>0.115</v>
      </c>
      <c r="L21">
        <v>1.37</v>
      </c>
      <c r="M21">
        <v>0.17199999999999999</v>
      </c>
      <c r="N21">
        <v>5.35</v>
      </c>
      <c r="O21">
        <v>0</v>
      </c>
      <c r="P21">
        <v>5.62</v>
      </c>
      <c r="Q21">
        <v>0</v>
      </c>
      <c r="R21">
        <v>3.99</v>
      </c>
      <c r="S21">
        <v>0</v>
      </c>
      <c r="T21">
        <v>4.26</v>
      </c>
      <c r="U21">
        <v>0</v>
      </c>
      <c r="V21">
        <v>0.3</v>
      </c>
      <c r="W21">
        <v>0.76200000000000001</v>
      </c>
    </row>
    <row r="22" spans="2:23" x14ac:dyDescent="0.3">
      <c r="C22" t="s">
        <v>47</v>
      </c>
      <c r="D22">
        <v>0.14000000000000001</v>
      </c>
      <c r="E22">
        <v>0</v>
      </c>
      <c r="F22">
        <v>0.12</v>
      </c>
      <c r="G22">
        <v>0</v>
      </c>
      <c r="H22">
        <v>0.12</v>
      </c>
      <c r="I22">
        <v>0</v>
      </c>
      <c r="J22">
        <v>0.17</v>
      </c>
      <c r="K22">
        <v>0</v>
      </c>
      <c r="L22">
        <v>0.43</v>
      </c>
      <c r="M22">
        <v>0.66500000000000004</v>
      </c>
      <c r="N22">
        <v>0.52</v>
      </c>
      <c r="O22">
        <v>0.60499999999999998</v>
      </c>
      <c r="P22">
        <v>-0.8</v>
      </c>
      <c r="Q22">
        <v>0.42399999999999999</v>
      </c>
      <c r="R22">
        <v>0.08</v>
      </c>
      <c r="S22">
        <v>0.93400000000000005</v>
      </c>
      <c r="T22">
        <v>-1.23</v>
      </c>
      <c r="U22">
        <v>0.218</v>
      </c>
      <c r="V22">
        <v>-1.32</v>
      </c>
      <c r="W22">
        <v>0.188</v>
      </c>
    </row>
    <row r="23" spans="2:23" x14ac:dyDescent="0.3">
      <c r="C23" t="s">
        <v>48</v>
      </c>
      <c r="D23">
        <v>0.2</v>
      </c>
      <c r="E23">
        <v>0</v>
      </c>
      <c r="F23">
        <v>0.17</v>
      </c>
      <c r="G23">
        <v>0</v>
      </c>
      <c r="H23">
        <v>0.04</v>
      </c>
      <c r="I23">
        <v>9.9000000000000005E-2</v>
      </c>
      <c r="J23">
        <v>0.05</v>
      </c>
      <c r="K23">
        <v>7.4999999999999997E-2</v>
      </c>
      <c r="L23">
        <v>0.81</v>
      </c>
      <c r="M23">
        <v>0.41899999999999998</v>
      </c>
      <c r="N23">
        <v>4.16</v>
      </c>
      <c r="O23">
        <v>0</v>
      </c>
      <c r="P23">
        <v>4.0199999999999996</v>
      </c>
      <c r="Q23">
        <v>0</v>
      </c>
      <c r="R23">
        <v>3.35</v>
      </c>
      <c r="S23">
        <v>1E-3</v>
      </c>
      <c r="T23">
        <v>3.22</v>
      </c>
      <c r="U23">
        <v>1E-3</v>
      </c>
      <c r="V23">
        <v>-0.11</v>
      </c>
      <c r="W23">
        <v>0.91200000000000003</v>
      </c>
    </row>
    <row r="24" spans="2:23" x14ac:dyDescent="0.3">
      <c r="C24" t="s">
        <v>49</v>
      </c>
      <c r="D24">
        <v>-0.04</v>
      </c>
      <c r="E24">
        <v>0.17599999999999999</v>
      </c>
      <c r="F24">
        <v>-0.09</v>
      </c>
      <c r="G24">
        <v>0</v>
      </c>
      <c r="H24">
        <v>-0.01</v>
      </c>
      <c r="I24">
        <v>0.75900000000000001</v>
      </c>
      <c r="J24">
        <v>-0.04</v>
      </c>
      <c r="K24">
        <v>0.183</v>
      </c>
      <c r="L24">
        <v>1.55</v>
      </c>
      <c r="M24">
        <v>0.122</v>
      </c>
      <c r="N24">
        <v>-0.74</v>
      </c>
      <c r="O24">
        <v>0.45700000000000002</v>
      </c>
      <c r="P24">
        <v>-0.01</v>
      </c>
      <c r="Q24">
        <v>0.99299999999999999</v>
      </c>
      <c r="R24">
        <v>-2.2999999999999998</v>
      </c>
      <c r="S24">
        <v>2.1999999999999999E-2</v>
      </c>
      <c r="T24">
        <v>-1.55</v>
      </c>
      <c r="U24">
        <v>0.121</v>
      </c>
      <c r="V24">
        <v>0.73</v>
      </c>
      <c r="W24">
        <v>0.46400000000000002</v>
      </c>
    </row>
    <row r="25" spans="2:23" x14ac:dyDescent="0.3">
      <c r="C25" t="s">
        <v>50</v>
      </c>
      <c r="D25">
        <v>0.15</v>
      </c>
      <c r="E25">
        <v>0</v>
      </c>
      <c r="F25">
        <v>0.12</v>
      </c>
      <c r="G25">
        <v>0</v>
      </c>
      <c r="H25">
        <v>0.11</v>
      </c>
      <c r="I25">
        <v>0</v>
      </c>
      <c r="J25">
        <v>0.1</v>
      </c>
      <c r="K25">
        <v>0</v>
      </c>
      <c r="L25">
        <v>0.83</v>
      </c>
      <c r="M25">
        <v>0.40799999999999997</v>
      </c>
      <c r="N25">
        <v>1.1499999999999999</v>
      </c>
      <c r="O25">
        <v>0.249</v>
      </c>
      <c r="P25">
        <v>1.43</v>
      </c>
      <c r="Q25">
        <v>0.153</v>
      </c>
      <c r="R25">
        <v>0.32</v>
      </c>
      <c r="S25">
        <v>0.746</v>
      </c>
      <c r="T25">
        <v>0.61</v>
      </c>
      <c r="U25">
        <v>0.54400000000000004</v>
      </c>
      <c r="V25">
        <v>0.28999999999999998</v>
      </c>
      <c r="W25">
        <v>0.77500000000000002</v>
      </c>
    </row>
    <row r="26" spans="2:23" x14ac:dyDescent="0.3">
      <c r="C26" t="s">
        <v>51</v>
      </c>
      <c r="D26">
        <v>0.15</v>
      </c>
      <c r="F26">
        <v>0.14000000000000001</v>
      </c>
      <c r="H26">
        <v>7.0000000000000007E-2</v>
      </c>
      <c r="J26">
        <v>0.08</v>
      </c>
      <c r="L26">
        <v>0.27</v>
      </c>
      <c r="M26">
        <v>0.78500000000000003</v>
      </c>
      <c r="N26">
        <v>2.17</v>
      </c>
      <c r="O26">
        <v>0.03</v>
      </c>
      <c r="P26">
        <v>1.88</v>
      </c>
      <c r="Q26">
        <v>0.06</v>
      </c>
      <c r="R26">
        <v>1.89</v>
      </c>
      <c r="S26">
        <v>5.8000000000000003E-2</v>
      </c>
      <c r="T26">
        <v>1.61</v>
      </c>
      <c r="U26">
        <v>0.107</v>
      </c>
      <c r="V26">
        <v>-0.27</v>
      </c>
      <c r="W26">
        <v>0.78900000000000003</v>
      </c>
    </row>
    <row r="28" spans="2:23" x14ac:dyDescent="0.3">
      <c r="C28" t="s">
        <v>52</v>
      </c>
      <c r="D28">
        <v>1424</v>
      </c>
      <c r="F28">
        <v>1428</v>
      </c>
      <c r="H28">
        <v>1440</v>
      </c>
      <c r="J28">
        <v>1399</v>
      </c>
    </row>
    <row r="31" spans="2:23" x14ac:dyDescent="0.3">
      <c r="B31" s="4"/>
    </row>
  </sheetData>
  <conditionalFormatting sqref="F1:F28 I1:I28 L1:L28 O1:O28 Q1:Q28 S1:S28 U1:U28 W1:W28 Y1:Y28 AA1:AA28">
    <cfRule type="cellIs" dxfId="4" priority="1" operator="lessThan">
      <formula>0.05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F7E22-635D-4E90-9C8E-B0A06DDE2959}">
  <dimension ref="A1:W28"/>
  <sheetViews>
    <sheetView workbookViewId="0">
      <selection activeCell="C3" sqref="C3"/>
    </sheetView>
  </sheetViews>
  <sheetFormatPr defaultRowHeight="14.4" x14ac:dyDescent="0.3"/>
  <cols>
    <col min="1" max="1" width="46.5546875" bestFit="1" customWidth="1"/>
    <col min="3" max="3" width="32.44140625" bestFit="1" customWidth="1"/>
    <col min="13" max="13" width="16.5546875" bestFit="1" customWidth="1"/>
  </cols>
  <sheetData>
    <row r="1" spans="1:23" s="1" customFormat="1" x14ac:dyDescent="0.3">
      <c r="A1" s="1" t="s">
        <v>53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</row>
    <row r="2" spans="1:23" x14ac:dyDescent="0.3">
      <c r="A2" t="s">
        <v>113</v>
      </c>
      <c r="B2" t="s">
        <v>22</v>
      </c>
      <c r="C2" t="s">
        <v>23</v>
      </c>
      <c r="D2">
        <v>0.22</v>
      </c>
      <c r="E2">
        <v>0</v>
      </c>
      <c r="F2">
        <v>0.19</v>
      </c>
      <c r="G2">
        <v>0</v>
      </c>
      <c r="H2">
        <v>0.18</v>
      </c>
      <c r="I2">
        <v>0</v>
      </c>
      <c r="J2">
        <v>7.0000000000000007E-2</v>
      </c>
      <c r="K2">
        <v>2.4E-2</v>
      </c>
      <c r="L2">
        <v>0.72</v>
      </c>
      <c r="M2">
        <v>0.47399999999999998</v>
      </c>
      <c r="N2">
        <v>0.87</v>
      </c>
      <c r="O2">
        <v>0.38400000000000001</v>
      </c>
      <c r="P2">
        <v>3.65</v>
      </c>
      <c r="Q2">
        <v>0</v>
      </c>
      <c r="R2">
        <v>0.18</v>
      </c>
      <c r="S2">
        <v>0.85799999999999998</v>
      </c>
      <c r="T2">
        <v>2.95</v>
      </c>
      <c r="U2">
        <v>3.0000000000000001E-3</v>
      </c>
      <c r="V2">
        <v>2.68</v>
      </c>
      <c r="W2">
        <v>7.0000000000000001E-3</v>
      </c>
    </row>
    <row r="3" spans="1:23" x14ac:dyDescent="0.3">
      <c r="A3" t="s">
        <v>71</v>
      </c>
      <c r="B3" t="s">
        <v>22</v>
      </c>
      <c r="C3" t="s">
        <v>24</v>
      </c>
      <c r="D3">
        <v>0.12</v>
      </c>
      <c r="E3">
        <v>0</v>
      </c>
      <c r="F3">
        <v>0.09</v>
      </c>
      <c r="G3">
        <v>1E-3</v>
      </c>
      <c r="H3">
        <v>0.08</v>
      </c>
      <c r="I3">
        <v>7.0000000000000001E-3</v>
      </c>
      <c r="J3">
        <v>-0.01</v>
      </c>
      <c r="K3">
        <v>0.68799999999999994</v>
      </c>
      <c r="L3">
        <v>0.78</v>
      </c>
      <c r="M3">
        <v>0.437</v>
      </c>
      <c r="N3">
        <v>1.1499999999999999</v>
      </c>
      <c r="O3">
        <v>0.249</v>
      </c>
      <c r="P3">
        <v>3.42</v>
      </c>
      <c r="Q3">
        <v>1E-3</v>
      </c>
      <c r="R3">
        <v>0.4</v>
      </c>
      <c r="S3">
        <v>0.69099999999999995</v>
      </c>
      <c r="T3">
        <v>2.65</v>
      </c>
      <c r="U3">
        <v>8.0000000000000002E-3</v>
      </c>
      <c r="V3">
        <v>2.19</v>
      </c>
      <c r="W3">
        <v>2.9000000000000001E-2</v>
      </c>
    </row>
    <row r="4" spans="1:23" x14ac:dyDescent="0.3">
      <c r="A4" t="s">
        <v>112</v>
      </c>
      <c r="B4" t="s">
        <v>22</v>
      </c>
      <c r="C4" t="s">
        <v>25</v>
      </c>
      <c r="D4">
        <v>0.17</v>
      </c>
      <c r="E4">
        <v>0</v>
      </c>
      <c r="F4">
        <v>0.16</v>
      </c>
      <c r="G4">
        <v>0</v>
      </c>
      <c r="H4">
        <v>0.12</v>
      </c>
      <c r="I4">
        <v>0</v>
      </c>
      <c r="J4">
        <v>0.06</v>
      </c>
      <c r="K4">
        <v>2.5999999999999999E-2</v>
      </c>
      <c r="L4">
        <v>0.3</v>
      </c>
      <c r="M4">
        <v>0.76500000000000001</v>
      </c>
      <c r="N4">
        <v>1.3</v>
      </c>
      <c r="O4">
        <v>0.19400000000000001</v>
      </c>
      <c r="P4">
        <v>2.89</v>
      </c>
      <c r="Q4">
        <v>4.0000000000000001E-3</v>
      </c>
      <c r="R4">
        <v>1</v>
      </c>
      <c r="S4">
        <v>0.315</v>
      </c>
      <c r="T4">
        <v>2.59</v>
      </c>
      <c r="U4">
        <v>0.01</v>
      </c>
      <c r="V4">
        <v>1.54</v>
      </c>
      <c r="W4">
        <v>0.123</v>
      </c>
    </row>
    <row r="5" spans="1:23" x14ac:dyDescent="0.3">
      <c r="B5" t="s">
        <v>22</v>
      </c>
      <c r="C5" t="s">
        <v>26</v>
      </c>
      <c r="D5">
        <v>0.03</v>
      </c>
      <c r="E5">
        <v>0.20699999999999999</v>
      </c>
      <c r="F5">
        <v>0.04</v>
      </c>
      <c r="G5">
        <v>0.17899999999999999</v>
      </c>
      <c r="H5">
        <v>0.02</v>
      </c>
      <c r="I5">
        <v>0.59299999999999997</v>
      </c>
      <c r="J5">
        <v>-0.01</v>
      </c>
      <c r="K5">
        <v>0.75800000000000001</v>
      </c>
      <c r="L5">
        <v>-7.0000000000000007E-2</v>
      </c>
      <c r="M5">
        <v>0.94499999999999995</v>
      </c>
      <c r="N5">
        <v>0.47</v>
      </c>
      <c r="O5">
        <v>0.64</v>
      </c>
      <c r="P5">
        <v>1.08</v>
      </c>
      <c r="Q5">
        <v>0.28000000000000003</v>
      </c>
      <c r="R5">
        <v>0.53</v>
      </c>
      <c r="S5">
        <v>0.59499999999999997</v>
      </c>
      <c r="T5">
        <v>1.1399999999999999</v>
      </c>
      <c r="U5">
        <v>0.254</v>
      </c>
      <c r="V5">
        <v>0.59</v>
      </c>
      <c r="W5">
        <v>0.55200000000000005</v>
      </c>
    </row>
    <row r="6" spans="1:23" x14ac:dyDescent="0.3">
      <c r="B6" t="s">
        <v>22</v>
      </c>
      <c r="C6" t="s">
        <v>27</v>
      </c>
      <c r="D6">
        <v>0.23</v>
      </c>
      <c r="E6">
        <v>0</v>
      </c>
      <c r="F6">
        <v>0.1</v>
      </c>
      <c r="G6">
        <v>0</v>
      </c>
      <c r="H6">
        <v>0.24</v>
      </c>
      <c r="I6">
        <v>0</v>
      </c>
      <c r="J6">
        <v>0.18</v>
      </c>
      <c r="K6">
        <v>0</v>
      </c>
      <c r="L6">
        <v>3.39</v>
      </c>
      <c r="M6">
        <v>1E-3</v>
      </c>
      <c r="N6">
        <v>-0.27</v>
      </c>
      <c r="O6">
        <v>0.78500000000000003</v>
      </c>
      <c r="P6">
        <v>1.38</v>
      </c>
      <c r="Q6">
        <v>0.16800000000000001</v>
      </c>
      <c r="R6">
        <v>-3.53</v>
      </c>
      <c r="S6">
        <v>0</v>
      </c>
      <c r="T6">
        <v>-1.89</v>
      </c>
      <c r="U6">
        <v>5.8999999999999997E-2</v>
      </c>
      <c r="V6">
        <v>1.59</v>
      </c>
      <c r="W6">
        <v>0.111</v>
      </c>
    </row>
    <row r="7" spans="1:23" x14ac:dyDescent="0.3">
      <c r="A7" s="4" t="s">
        <v>72</v>
      </c>
      <c r="B7" t="s">
        <v>28</v>
      </c>
      <c r="C7" t="s">
        <v>29</v>
      </c>
      <c r="D7">
        <v>0.09</v>
      </c>
      <c r="E7">
        <v>1E-3</v>
      </c>
      <c r="F7">
        <v>0.01</v>
      </c>
      <c r="G7">
        <v>0.77800000000000002</v>
      </c>
      <c r="H7">
        <v>0.09</v>
      </c>
      <c r="I7">
        <v>1E-3</v>
      </c>
      <c r="J7">
        <v>7.0000000000000007E-2</v>
      </c>
      <c r="K7">
        <v>1.2999999999999999E-2</v>
      </c>
      <c r="L7">
        <v>2.2200000000000002</v>
      </c>
      <c r="M7">
        <v>2.7E-2</v>
      </c>
      <c r="N7">
        <v>-0.1</v>
      </c>
      <c r="O7">
        <v>0.92300000000000004</v>
      </c>
      <c r="P7">
        <v>0.5</v>
      </c>
      <c r="Q7">
        <v>0.61599999999999999</v>
      </c>
      <c r="R7">
        <v>-2.23</v>
      </c>
      <c r="S7">
        <v>2.5999999999999999E-2</v>
      </c>
      <c r="T7">
        <v>-1.63</v>
      </c>
      <c r="U7">
        <v>0.104</v>
      </c>
      <c r="V7">
        <v>0.57999999999999996</v>
      </c>
      <c r="W7">
        <v>0.56399999999999995</v>
      </c>
    </row>
    <row r="8" spans="1:23" x14ac:dyDescent="0.3">
      <c r="B8" t="s">
        <v>28</v>
      </c>
      <c r="C8" t="s">
        <v>30</v>
      </c>
      <c r="D8">
        <v>0.01</v>
      </c>
      <c r="E8">
        <v>0.61199999999999999</v>
      </c>
      <c r="F8">
        <v>-0.03</v>
      </c>
      <c r="G8">
        <v>0.246</v>
      </c>
      <c r="H8">
        <v>0</v>
      </c>
      <c r="I8">
        <v>0.95299999999999996</v>
      </c>
      <c r="J8">
        <v>0.01</v>
      </c>
      <c r="K8">
        <v>0.64</v>
      </c>
      <c r="L8">
        <v>1.18</v>
      </c>
      <c r="M8">
        <v>0.23699999999999999</v>
      </c>
      <c r="N8">
        <v>0.39</v>
      </c>
      <c r="O8">
        <v>0.69799999999999995</v>
      </c>
      <c r="P8">
        <v>0</v>
      </c>
      <c r="Q8">
        <v>1</v>
      </c>
      <c r="R8">
        <v>-0.75</v>
      </c>
      <c r="S8">
        <v>0.45100000000000001</v>
      </c>
      <c r="T8">
        <v>-1.1299999999999999</v>
      </c>
      <c r="U8">
        <v>0.25700000000000001</v>
      </c>
      <c r="V8">
        <v>-0.37</v>
      </c>
      <c r="W8">
        <v>0.70899999999999996</v>
      </c>
    </row>
    <row r="9" spans="1:23" x14ac:dyDescent="0.3">
      <c r="B9" t="s">
        <v>28</v>
      </c>
      <c r="C9" t="s">
        <v>31</v>
      </c>
      <c r="D9">
        <v>0.14000000000000001</v>
      </c>
      <c r="E9">
        <v>0</v>
      </c>
      <c r="F9">
        <v>7.0000000000000007E-2</v>
      </c>
      <c r="G9">
        <v>1.2E-2</v>
      </c>
      <c r="H9">
        <v>0.12</v>
      </c>
      <c r="I9">
        <v>0</v>
      </c>
      <c r="J9">
        <v>7.0000000000000007E-2</v>
      </c>
      <c r="K9">
        <v>8.0000000000000002E-3</v>
      </c>
      <c r="L9">
        <v>1.95</v>
      </c>
      <c r="M9">
        <v>5.1999999999999998E-2</v>
      </c>
      <c r="N9">
        <v>0.56999999999999995</v>
      </c>
      <c r="O9">
        <v>0.56999999999999995</v>
      </c>
      <c r="P9">
        <v>1.66</v>
      </c>
      <c r="Q9">
        <v>9.7000000000000003E-2</v>
      </c>
      <c r="R9">
        <v>-1.31</v>
      </c>
      <c r="S9">
        <v>0.19</v>
      </c>
      <c r="T9">
        <v>-0.22</v>
      </c>
      <c r="U9">
        <v>0.82899999999999996</v>
      </c>
      <c r="V9">
        <v>1.06</v>
      </c>
      <c r="W9">
        <v>0.29099999999999998</v>
      </c>
    </row>
    <row r="10" spans="1:23" x14ac:dyDescent="0.3">
      <c r="B10" t="s">
        <v>32</v>
      </c>
      <c r="C10" t="s">
        <v>33</v>
      </c>
      <c r="D10">
        <v>0.17</v>
      </c>
      <c r="E10">
        <v>0</v>
      </c>
      <c r="F10">
        <v>0.12</v>
      </c>
      <c r="G10">
        <v>0</v>
      </c>
      <c r="H10">
        <v>0.09</v>
      </c>
      <c r="I10">
        <v>1E-3</v>
      </c>
      <c r="J10">
        <v>0.02</v>
      </c>
      <c r="K10">
        <v>0.57099999999999995</v>
      </c>
      <c r="L10">
        <v>1.48</v>
      </c>
      <c r="M10">
        <v>0.13800000000000001</v>
      </c>
      <c r="N10">
        <v>2.15</v>
      </c>
      <c r="O10">
        <v>3.2000000000000001E-2</v>
      </c>
      <c r="P10">
        <v>4.04</v>
      </c>
      <c r="Q10">
        <v>0</v>
      </c>
      <c r="R10">
        <v>0.71</v>
      </c>
      <c r="S10">
        <v>0.47899999999999998</v>
      </c>
      <c r="T10">
        <v>2.6</v>
      </c>
      <c r="U10">
        <v>8.9999999999999993E-3</v>
      </c>
      <c r="V10">
        <v>1.84</v>
      </c>
      <c r="W10">
        <v>6.5000000000000002E-2</v>
      </c>
    </row>
    <row r="11" spans="1:23" x14ac:dyDescent="0.3">
      <c r="B11" t="s">
        <v>32</v>
      </c>
      <c r="C11" t="s">
        <v>34</v>
      </c>
      <c r="D11">
        <v>0.03</v>
      </c>
      <c r="E11">
        <v>0.29299999999999998</v>
      </c>
      <c r="F11">
        <v>7.0000000000000007E-2</v>
      </c>
      <c r="G11">
        <v>8.0000000000000002E-3</v>
      </c>
      <c r="H11">
        <v>0</v>
      </c>
      <c r="I11">
        <v>0.93100000000000005</v>
      </c>
      <c r="J11">
        <v>-0.03</v>
      </c>
      <c r="K11">
        <v>0.24399999999999999</v>
      </c>
      <c r="L11">
        <v>-1.1499999999999999</v>
      </c>
      <c r="M11">
        <v>0.251</v>
      </c>
      <c r="N11">
        <v>0.65</v>
      </c>
      <c r="O11">
        <v>0.51400000000000001</v>
      </c>
      <c r="P11">
        <v>1.57</v>
      </c>
      <c r="Q11">
        <v>0.11600000000000001</v>
      </c>
      <c r="R11">
        <v>1.76</v>
      </c>
      <c r="S11">
        <v>7.9000000000000001E-2</v>
      </c>
      <c r="T11">
        <v>2.66</v>
      </c>
      <c r="U11">
        <v>8.0000000000000002E-3</v>
      </c>
      <c r="V11">
        <v>0.89</v>
      </c>
      <c r="W11">
        <v>0.374</v>
      </c>
    </row>
    <row r="12" spans="1:23" x14ac:dyDescent="0.3">
      <c r="B12" t="s">
        <v>32</v>
      </c>
      <c r="C12" t="s">
        <v>35</v>
      </c>
      <c r="D12">
        <v>0.05</v>
      </c>
      <c r="E12">
        <v>4.7E-2</v>
      </c>
      <c r="F12">
        <v>0.06</v>
      </c>
      <c r="G12">
        <v>1.7999999999999999E-2</v>
      </c>
      <c r="H12">
        <v>0.03</v>
      </c>
      <c r="I12">
        <v>0.27400000000000002</v>
      </c>
      <c r="J12">
        <v>0.01</v>
      </c>
      <c r="K12">
        <v>0.85</v>
      </c>
      <c r="L12">
        <v>-0.28999999999999998</v>
      </c>
      <c r="M12">
        <v>0.77100000000000002</v>
      </c>
      <c r="N12">
        <v>0.55000000000000004</v>
      </c>
      <c r="O12">
        <v>0.58099999999999996</v>
      </c>
      <c r="P12">
        <v>1.21</v>
      </c>
      <c r="Q12">
        <v>0.22800000000000001</v>
      </c>
      <c r="R12">
        <v>0.83</v>
      </c>
      <c r="S12">
        <v>0.40699999999999997</v>
      </c>
      <c r="T12">
        <v>1.48</v>
      </c>
      <c r="U12">
        <v>0.13900000000000001</v>
      </c>
      <c r="V12">
        <v>0.64</v>
      </c>
      <c r="W12">
        <v>0.52500000000000002</v>
      </c>
    </row>
    <row r="13" spans="1:23" x14ac:dyDescent="0.3">
      <c r="B13" t="s">
        <v>32</v>
      </c>
      <c r="C13" t="s">
        <v>36</v>
      </c>
      <c r="D13">
        <v>0.12</v>
      </c>
      <c r="E13">
        <v>0</v>
      </c>
      <c r="F13">
        <v>7.0000000000000007E-2</v>
      </c>
      <c r="G13">
        <v>8.0000000000000002E-3</v>
      </c>
      <c r="H13">
        <v>0.06</v>
      </c>
      <c r="I13">
        <v>4.9000000000000002E-2</v>
      </c>
      <c r="J13">
        <v>0.01</v>
      </c>
      <c r="K13">
        <v>0.748</v>
      </c>
      <c r="L13">
        <v>1.31</v>
      </c>
      <c r="M13">
        <v>0.189</v>
      </c>
      <c r="N13">
        <v>1.67</v>
      </c>
      <c r="O13">
        <v>9.5000000000000001E-2</v>
      </c>
      <c r="P13">
        <v>2.85</v>
      </c>
      <c r="Q13">
        <v>4.0000000000000001E-3</v>
      </c>
      <c r="R13">
        <v>0.4</v>
      </c>
      <c r="S13">
        <v>0.69299999999999995</v>
      </c>
      <c r="T13">
        <v>1.58</v>
      </c>
      <c r="U13">
        <v>0.114</v>
      </c>
      <c r="V13">
        <v>1.1499999999999999</v>
      </c>
      <c r="W13">
        <v>0.248</v>
      </c>
    </row>
    <row r="14" spans="1:23" x14ac:dyDescent="0.3">
      <c r="B14" t="s">
        <v>32</v>
      </c>
      <c r="C14" t="s">
        <v>37</v>
      </c>
      <c r="D14">
        <v>0.06</v>
      </c>
      <c r="E14">
        <v>2.5000000000000001E-2</v>
      </c>
      <c r="F14">
        <v>0.05</v>
      </c>
      <c r="G14">
        <v>4.9000000000000002E-2</v>
      </c>
      <c r="H14">
        <v>0.01</v>
      </c>
      <c r="I14">
        <v>0.60499999999999998</v>
      </c>
      <c r="J14">
        <v>-0.04</v>
      </c>
      <c r="K14">
        <v>0.214</v>
      </c>
      <c r="L14">
        <v>0.18</v>
      </c>
      <c r="M14">
        <v>0.85599999999999998</v>
      </c>
      <c r="N14">
        <v>1.1499999999999999</v>
      </c>
      <c r="O14">
        <v>0.25</v>
      </c>
      <c r="P14">
        <v>2.44</v>
      </c>
      <c r="Q14">
        <v>1.4999999999999999E-2</v>
      </c>
      <c r="R14">
        <v>0.97</v>
      </c>
      <c r="S14">
        <v>0.33200000000000002</v>
      </c>
      <c r="T14">
        <v>2.25</v>
      </c>
      <c r="U14">
        <v>2.5000000000000001E-2</v>
      </c>
      <c r="V14">
        <v>1.25</v>
      </c>
      <c r="W14">
        <v>0.21299999999999999</v>
      </c>
    </row>
    <row r="15" spans="1:23" x14ac:dyDescent="0.3">
      <c r="B15" t="s">
        <v>38</v>
      </c>
      <c r="C15" t="s">
        <v>39</v>
      </c>
      <c r="D15">
        <v>-0.02</v>
      </c>
      <c r="E15">
        <v>0.56000000000000005</v>
      </c>
      <c r="F15">
        <v>-7.0000000000000007E-2</v>
      </c>
      <c r="G15">
        <v>6.0000000000000001E-3</v>
      </c>
      <c r="H15">
        <v>-0.05</v>
      </c>
      <c r="I15">
        <v>8.2000000000000003E-2</v>
      </c>
      <c r="J15">
        <v>-0.03</v>
      </c>
      <c r="K15">
        <v>0.22</v>
      </c>
      <c r="L15">
        <v>1.56</v>
      </c>
      <c r="M15">
        <v>0.11799999999999999</v>
      </c>
      <c r="N15">
        <v>0.88</v>
      </c>
      <c r="O15">
        <v>0.379</v>
      </c>
      <c r="P15">
        <v>0.51</v>
      </c>
      <c r="Q15">
        <v>0.61099999999999999</v>
      </c>
      <c r="R15">
        <v>-0.63</v>
      </c>
      <c r="S15">
        <v>0.52800000000000002</v>
      </c>
      <c r="T15">
        <v>-0.99</v>
      </c>
      <c r="U15">
        <v>0.32100000000000001</v>
      </c>
      <c r="V15">
        <v>-0.35</v>
      </c>
      <c r="W15">
        <v>0.72299999999999998</v>
      </c>
    </row>
    <row r="16" spans="1:23" x14ac:dyDescent="0.3">
      <c r="B16" t="s">
        <v>40</v>
      </c>
      <c r="C16" t="s">
        <v>41</v>
      </c>
      <c r="D16">
        <v>0.17</v>
      </c>
      <c r="E16">
        <v>0</v>
      </c>
      <c r="F16">
        <v>0.09</v>
      </c>
      <c r="G16">
        <v>1E-3</v>
      </c>
      <c r="H16">
        <v>0.14000000000000001</v>
      </c>
      <c r="I16">
        <v>0</v>
      </c>
      <c r="J16">
        <v>7.0000000000000007E-2</v>
      </c>
      <c r="K16">
        <v>1.0999999999999999E-2</v>
      </c>
      <c r="L16">
        <v>2.17</v>
      </c>
      <c r="M16">
        <v>0.03</v>
      </c>
      <c r="N16">
        <v>0.87</v>
      </c>
      <c r="O16">
        <v>0.38600000000000001</v>
      </c>
      <c r="P16">
        <v>2.5299999999999998</v>
      </c>
      <c r="Q16">
        <v>1.2E-2</v>
      </c>
      <c r="R16">
        <v>-1.23</v>
      </c>
      <c r="S16">
        <v>0.219</v>
      </c>
      <c r="T16">
        <v>0.43</v>
      </c>
      <c r="U16">
        <v>0.66600000000000004</v>
      </c>
      <c r="V16">
        <v>1.61</v>
      </c>
      <c r="W16">
        <v>0.108</v>
      </c>
    </row>
    <row r="17" spans="2:23" x14ac:dyDescent="0.3">
      <c r="B17" t="s">
        <v>40</v>
      </c>
      <c r="C17" t="s">
        <v>42</v>
      </c>
      <c r="D17">
        <v>0.08</v>
      </c>
      <c r="E17">
        <v>3.0000000000000001E-3</v>
      </c>
      <c r="F17">
        <v>0.04</v>
      </c>
      <c r="G17">
        <v>0.16</v>
      </c>
      <c r="H17">
        <v>0.12</v>
      </c>
      <c r="I17">
        <v>0</v>
      </c>
      <c r="J17">
        <v>-0.01</v>
      </c>
      <c r="K17">
        <v>0.71699999999999997</v>
      </c>
      <c r="L17">
        <v>1.1000000000000001</v>
      </c>
      <c r="M17">
        <v>0.27300000000000002</v>
      </c>
      <c r="N17">
        <v>-1.1000000000000001</v>
      </c>
      <c r="O17">
        <v>0.27300000000000002</v>
      </c>
      <c r="P17">
        <v>2.29</v>
      </c>
      <c r="Q17">
        <v>2.1999999999999999E-2</v>
      </c>
      <c r="R17">
        <v>-2.15</v>
      </c>
      <c r="S17">
        <v>3.2000000000000001E-2</v>
      </c>
      <c r="T17">
        <v>1.22</v>
      </c>
      <c r="U17">
        <v>0.221</v>
      </c>
      <c r="V17">
        <v>3.26</v>
      </c>
      <c r="W17">
        <v>1E-3</v>
      </c>
    </row>
    <row r="18" spans="2:23" x14ac:dyDescent="0.3">
      <c r="B18" t="s">
        <v>40</v>
      </c>
      <c r="C18" t="s">
        <v>43</v>
      </c>
      <c r="D18">
        <v>-0.04</v>
      </c>
      <c r="E18">
        <v>0.109</v>
      </c>
      <c r="F18">
        <v>-7.0000000000000007E-2</v>
      </c>
      <c r="G18">
        <v>0.01</v>
      </c>
      <c r="H18">
        <v>0.01</v>
      </c>
      <c r="I18">
        <v>0.755</v>
      </c>
      <c r="J18">
        <v>-0.03</v>
      </c>
      <c r="K18">
        <v>0.26200000000000001</v>
      </c>
      <c r="L18">
        <v>0.72</v>
      </c>
      <c r="M18">
        <v>0.47399999999999998</v>
      </c>
      <c r="N18">
        <v>-1.32</v>
      </c>
      <c r="O18">
        <v>0.187</v>
      </c>
      <c r="P18">
        <v>-0.26</v>
      </c>
      <c r="Q18">
        <v>0.79600000000000004</v>
      </c>
      <c r="R18">
        <v>-2</v>
      </c>
      <c r="S18">
        <v>4.4999999999999998E-2</v>
      </c>
      <c r="T18">
        <v>-0.94</v>
      </c>
      <c r="U18">
        <v>0.34599999999999997</v>
      </c>
      <c r="V18">
        <v>1.02</v>
      </c>
      <c r="W18">
        <v>0.309</v>
      </c>
    </row>
    <row r="19" spans="2:23" x14ac:dyDescent="0.3">
      <c r="C19" t="s">
        <v>44</v>
      </c>
      <c r="D19">
        <v>0.1</v>
      </c>
      <c r="F19">
        <v>0.08</v>
      </c>
      <c r="H19">
        <v>0.08</v>
      </c>
      <c r="J19">
        <v>0.04</v>
      </c>
      <c r="L19">
        <v>0.54</v>
      </c>
      <c r="M19">
        <v>0.58599999999999997</v>
      </c>
      <c r="N19">
        <v>0.53</v>
      </c>
      <c r="O19">
        <v>0.59799999999999998</v>
      </c>
      <c r="P19">
        <v>1.57</v>
      </c>
      <c r="Q19">
        <v>0.11700000000000001</v>
      </c>
      <c r="R19">
        <v>0</v>
      </c>
      <c r="S19">
        <v>1</v>
      </c>
      <c r="T19">
        <v>1.04</v>
      </c>
      <c r="U19">
        <v>0.29899999999999999</v>
      </c>
      <c r="V19">
        <v>1.01</v>
      </c>
      <c r="W19">
        <v>0.313</v>
      </c>
    </row>
    <row r="20" spans="2:23" x14ac:dyDescent="0.3">
      <c r="C20" t="s">
        <v>45</v>
      </c>
    </row>
    <row r="21" spans="2:23" x14ac:dyDescent="0.3">
      <c r="C21" t="s">
        <v>46</v>
      </c>
      <c r="D21">
        <v>0.26</v>
      </c>
      <c r="E21">
        <v>0</v>
      </c>
      <c r="F21">
        <v>0.21</v>
      </c>
      <c r="G21">
        <v>0</v>
      </c>
      <c r="H21">
        <v>0.21</v>
      </c>
      <c r="I21">
        <v>0</v>
      </c>
      <c r="J21">
        <v>0.08</v>
      </c>
      <c r="K21">
        <v>3.0000000000000001E-3</v>
      </c>
      <c r="L21">
        <v>1.57</v>
      </c>
      <c r="M21">
        <v>0.115</v>
      </c>
      <c r="N21">
        <v>1.4</v>
      </c>
      <c r="O21">
        <v>0.16200000000000001</v>
      </c>
      <c r="P21">
        <v>4.79</v>
      </c>
      <c r="Q21">
        <v>0</v>
      </c>
      <c r="R21">
        <v>-0.13</v>
      </c>
      <c r="S21">
        <v>0.9</v>
      </c>
      <c r="T21">
        <v>3.26</v>
      </c>
      <c r="U21">
        <v>1E-3</v>
      </c>
      <c r="V21">
        <v>3.28</v>
      </c>
      <c r="W21">
        <v>1E-3</v>
      </c>
    </row>
    <row r="22" spans="2:23" x14ac:dyDescent="0.3">
      <c r="C22" t="s">
        <v>47</v>
      </c>
      <c r="D22">
        <v>0.14000000000000001</v>
      </c>
      <c r="E22">
        <v>0</v>
      </c>
      <c r="F22">
        <v>0.04</v>
      </c>
      <c r="G22">
        <v>0.158</v>
      </c>
      <c r="H22">
        <v>0.12</v>
      </c>
      <c r="I22">
        <v>0</v>
      </c>
      <c r="J22">
        <v>7.0000000000000007E-2</v>
      </c>
      <c r="K22">
        <v>8.0000000000000002E-3</v>
      </c>
      <c r="L22">
        <v>2.82</v>
      </c>
      <c r="M22">
        <v>5.0000000000000001E-3</v>
      </c>
      <c r="N22">
        <v>0.5</v>
      </c>
      <c r="O22">
        <v>0.61399999999999999</v>
      </c>
      <c r="P22">
        <v>1.73</v>
      </c>
      <c r="Q22">
        <v>8.3000000000000004E-2</v>
      </c>
      <c r="R22">
        <v>-2.21</v>
      </c>
      <c r="S22">
        <v>2.7E-2</v>
      </c>
      <c r="T22">
        <v>-0.98</v>
      </c>
      <c r="U22">
        <v>0.32900000000000001</v>
      </c>
      <c r="V22">
        <v>1.19</v>
      </c>
      <c r="W22">
        <v>0.23400000000000001</v>
      </c>
    </row>
    <row r="23" spans="2:23" x14ac:dyDescent="0.3">
      <c r="C23" t="s">
        <v>48</v>
      </c>
      <c r="D23">
        <v>0.21</v>
      </c>
      <c r="E23">
        <v>0</v>
      </c>
      <c r="F23">
        <v>0.16</v>
      </c>
      <c r="G23">
        <v>0</v>
      </c>
      <c r="H23">
        <v>0.12</v>
      </c>
      <c r="I23">
        <v>0</v>
      </c>
      <c r="J23">
        <v>0.02</v>
      </c>
      <c r="K23">
        <v>0.44400000000000001</v>
      </c>
      <c r="L23">
        <v>1.5</v>
      </c>
      <c r="M23">
        <v>0.13500000000000001</v>
      </c>
      <c r="N23">
        <v>2.33</v>
      </c>
      <c r="O23">
        <v>0.02</v>
      </c>
      <c r="P23">
        <v>4.95</v>
      </c>
      <c r="Q23">
        <v>0</v>
      </c>
      <c r="R23">
        <v>0.88</v>
      </c>
      <c r="S23">
        <v>0.38</v>
      </c>
      <c r="T23">
        <v>3.49</v>
      </c>
      <c r="U23">
        <v>0</v>
      </c>
      <c r="V23">
        <v>2.54</v>
      </c>
      <c r="W23">
        <v>1.0999999999999999E-2</v>
      </c>
    </row>
    <row r="24" spans="2:23" x14ac:dyDescent="0.3">
      <c r="C24" t="s">
        <v>49</v>
      </c>
      <c r="D24">
        <v>-0.02</v>
      </c>
      <c r="E24">
        <v>0.55800000000000005</v>
      </c>
      <c r="F24">
        <v>-7.0000000000000007E-2</v>
      </c>
      <c r="G24">
        <v>6.0000000000000001E-3</v>
      </c>
      <c r="H24">
        <v>-0.05</v>
      </c>
      <c r="I24">
        <v>8.1000000000000003E-2</v>
      </c>
      <c r="J24">
        <v>-0.04</v>
      </c>
      <c r="K24">
        <v>0.214</v>
      </c>
      <c r="L24">
        <v>1.56</v>
      </c>
      <c r="M24">
        <v>0.11899999999999999</v>
      </c>
      <c r="N24">
        <v>0.88</v>
      </c>
      <c r="O24">
        <v>0.38</v>
      </c>
      <c r="P24">
        <v>0.52</v>
      </c>
      <c r="Q24">
        <v>0.60399999999999998</v>
      </c>
      <c r="R24">
        <v>-0.63</v>
      </c>
      <c r="S24">
        <v>0.53</v>
      </c>
      <c r="T24">
        <v>-0.98</v>
      </c>
      <c r="U24">
        <v>0.32800000000000001</v>
      </c>
      <c r="V24">
        <v>-0.34</v>
      </c>
      <c r="W24">
        <v>0.73199999999999998</v>
      </c>
    </row>
    <row r="25" spans="2:23" x14ac:dyDescent="0.3">
      <c r="C25" t="s">
        <v>50</v>
      </c>
      <c r="D25">
        <v>0.18</v>
      </c>
      <c r="E25">
        <v>0</v>
      </c>
      <c r="F25">
        <v>0.1</v>
      </c>
      <c r="G25">
        <v>0</v>
      </c>
      <c r="H25">
        <v>0.18</v>
      </c>
      <c r="I25">
        <v>0</v>
      </c>
      <c r="J25">
        <v>0.04</v>
      </c>
      <c r="K25">
        <v>0.11700000000000001</v>
      </c>
      <c r="L25">
        <v>2.17</v>
      </c>
      <c r="M25">
        <v>0.03</v>
      </c>
      <c r="N25">
        <v>-0.08</v>
      </c>
      <c r="O25">
        <v>0.93500000000000005</v>
      </c>
      <c r="P25">
        <v>3.47</v>
      </c>
      <c r="Q25">
        <v>1E-3</v>
      </c>
      <c r="R25">
        <v>-2.1800000000000002</v>
      </c>
      <c r="S25">
        <v>0.03</v>
      </c>
      <c r="T25">
        <v>1.37</v>
      </c>
      <c r="U25">
        <v>0.17100000000000001</v>
      </c>
      <c r="V25">
        <v>3.43</v>
      </c>
      <c r="W25">
        <v>1E-3</v>
      </c>
    </row>
    <row r="26" spans="2:23" x14ac:dyDescent="0.3">
      <c r="C26" t="s">
        <v>51</v>
      </c>
      <c r="D26">
        <v>0.16</v>
      </c>
      <c r="F26">
        <v>0.11</v>
      </c>
      <c r="H26">
        <v>0.14000000000000001</v>
      </c>
      <c r="J26">
        <v>0.05</v>
      </c>
      <c r="L26">
        <v>1.37</v>
      </c>
      <c r="M26">
        <v>0.16900000000000001</v>
      </c>
      <c r="N26">
        <v>0.54</v>
      </c>
      <c r="O26">
        <v>0.59299999999999997</v>
      </c>
      <c r="P26">
        <v>2.9</v>
      </c>
      <c r="Q26">
        <v>4.0000000000000001E-3</v>
      </c>
      <c r="R26">
        <v>-0.79</v>
      </c>
      <c r="S26">
        <v>0.42799999999999999</v>
      </c>
      <c r="T26">
        <v>1.56</v>
      </c>
      <c r="U26">
        <v>0.11799999999999999</v>
      </c>
      <c r="V26">
        <v>2.2799999999999998</v>
      </c>
      <c r="W26">
        <v>2.1999999999999999E-2</v>
      </c>
    </row>
    <row r="28" spans="2:23" x14ac:dyDescent="0.3">
      <c r="C28" t="s">
        <v>52</v>
      </c>
      <c r="D28">
        <v>1478</v>
      </c>
      <c r="F28">
        <v>1442</v>
      </c>
      <c r="H28">
        <v>1278</v>
      </c>
      <c r="J28">
        <v>1252</v>
      </c>
    </row>
  </sheetData>
  <conditionalFormatting sqref="F1:F1048576 I1:I1048576 L1:L1048576 O1:O1048576 Q1:Q1048576 S1:S1048576 U1:U1048576 W1:W1048576 Y1:Y1048576 AA1:AA1048576">
    <cfRule type="cellIs" dxfId="3" priority="1" operator="lessThan">
      <formula>0.05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DEA2-A223-4443-9947-6535238026F3}">
  <dimension ref="A1:W28"/>
  <sheetViews>
    <sheetView topLeftCell="A10" workbookViewId="0">
      <selection activeCell="F10" sqref="F10"/>
    </sheetView>
  </sheetViews>
  <sheetFormatPr defaultRowHeight="14.4" x14ac:dyDescent="0.3"/>
  <sheetData>
    <row r="1" spans="1:23" s="1" customFormat="1" x14ac:dyDescent="0.3">
      <c r="A1" s="1" t="s">
        <v>53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</row>
    <row r="2" spans="1:23" x14ac:dyDescent="0.3">
      <c r="A2" t="s">
        <v>113</v>
      </c>
      <c r="B2" t="s">
        <v>22</v>
      </c>
      <c r="C2" t="s">
        <v>23</v>
      </c>
      <c r="D2">
        <v>0.24</v>
      </c>
      <c r="E2">
        <v>0</v>
      </c>
      <c r="F2">
        <v>0.19</v>
      </c>
      <c r="G2">
        <v>0</v>
      </c>
      <c r="H2">
        <v>0.2</v>
      </c>
      <c r="I2">
        <v>0</v>
      </c>
      <c r="J2">
        <v>0.04</v>
      </c>
      <c r="K2">
        <v>0.17</v>
      </c>
      <c r="L2">
        <v>1.1000000000000001</v>
      </c>
      <c r="M2">
        <v>0.27100000000000002</v>
      </c>
      <c r="N2">
        <v>0.91</v>
      </c>
      <c r="O2">
        <v>0.36499999999999999</v>
      </c>
      <c r="P2">
        <v>4.46</v>
      </c>
      <c r="Q2">
        <v>0</v>
      </c>
      <c r="R2">
        <v>-0.16</v>
      </c>
      <c r="S2">
        <v>0.873</v>
      </c>
      <c r="T2">
        <v>3.37</v>
      </c>
      <c r="U2">
        <v>1E-3</v>
      </c>
      <c r="V2">
        <v>3.43</v>
      </c>
      <c r="W2">
        <v>1E-3</v>
      </c>
    </row>
    <row r="3" spans="1:23" x14ac:dyDescent="0.3">
      <c r="A3" t="s">
        <v>71</v>
      </c>
      <c r="B3" t="s">
        <v>22</v>
      </c>
      <c r="C3" t="s">
        <v>24</v>
      </c>
      <c r="D3">
        <v>0.13</v>
      </c>
      <c r="E3">
        <v>0</v>
      </c>
      <c r="F3">
        <v>0.11</v>
      </c>
      <c r="G3">
        <v>0</v>
      </c>
      <c r="H3">
        <v>0.08</v>
      </c>
      <c r="I3">
        <v>6.0000000000000001E-3</v>
      </c>
      <c r="J3">
        <v>-0.01</v>
      </c>
      <c r="K3">
        <v>0.80100000000000005</v>
      </c>
      <c r="L3">
        <v>0.51</v>
      </c>
      <c r="M3">
        <v>0.61</v>
      </c>
      <c r="N3">
        <v>1.31</v>
      </c>
      <c r="O3">
        <v>0.191</v>
      </c>
      <c r="P3">
        <v>3.5</v>
      </c>
      <c r="Q3">
        <v>0</v>
      </c>
      <c r="R3">
        <v>0.8</v>
      </c>
      <c r="S3">
        <v>0.42099999999999999</v>
      </c>
      <c r="T3">
        <v>2.98</v>
      </c>
      <c r="U3">
        <v>3.0000000000000001E-3</v>
      </c>
      <c r="V3">
        <v>2.12</v>
      </c>
      <c r="W3">
        <v>3.4000000000000002E-2</v>
      </c>
    </row>
    <row r="4" spans="1:23" x14ac:dyDescent="0.3">
      <c r="A4" t="s">
        <v>108</v>
      </c>
      <c r="B4" t="s">
        <v>22</v>
      </c>
      <c r="C4" t="s">
        <v>25</v>
      </c>
      <c r="D4">
        <v>0.19</v>
      </c>
      <c r="E4">
        <v>0</v>
      </c>
      <c r="F4">
        <v>0.18</v>
      </c>
      <c r="G4">
        <v>0</v>
      </c>
      <c r="H4">
        <v>0.14000000000000001</v>
      </c>
      <c r="I4">
        <v>0</v>
      </c>
      <c r="J4">
        <v>0.06</v>
      </c>
      <c r="K4">
        <v>5.7000000000000002E-2</v>
      </c>
      <c r="L4">
        <v>0.26</v>
      </c>
      <c r="M4">
        <v>0.79500000000000004</v>
      </c>
      <c r="N4">
        <v>1.1200000000000001</v>
      </c>
      <c r="O4">
        <v>0.26100000000000001</v>
      </c>
      <c r="P4">
        <v>3.27</v>
      </c>
      <c r="Q4">
        <v>1E-3</v>
      </c>
      <c r="R4">
        <v>0.86</v>
      </c>
      <c r="S4">
        <v>0.38800000000000001</v>
      </c>
      <c r="T4">
        <v>3</v>
      </c>
      <c r="U4">
        <v>3.0000000000000001E-3</v>
      </c>
      <c r="V4">
        <v>2.08</v>
      </c>
      <c r="W4">
        <v>3.6999999999999998E-2</v>
      </c>
    </row>
    <row r="5" spans="1:23" x14ac:dyDescent="0.3">
      <c r="B5" t="s">
        <v>22</v>
      </c>
      <c r="C5" t="s">
        <v>26</v>
      </c>
      <c r="D5">
        <v>0.05</v>
      </c>
      <c r="E5">
        <v>9.2999999999999999E-2</v>
      </c>
      <c r="F5">
        <v>0.06</v>
      </c>
      <c r="G5">
        <v>3.6999999999999998E-2</v>
      </c>
      <c r="H5">
        <v>0</v>
      </c>
      <c r="I5">
        <v>0.997</v>
      </c>
      <c r="J5">
        <v>0</v>
      </c>
      <c r="K5">
        <v>0.90400000000000003</v>
      </c>
      <c r="L5">
        <v>-0.31</v>
      </c>
      <c r="M5">
        <v>0.75600000000000001</v>
      </c>
      <c r="N5">
        <v>1.1499999999999999</v>
      </c>
      <c r="O5">
        <v>0.251</v>
      </c>
      <c r="P5">
        <v>1.23</v>
      </c>
      <c r="Q5">
        <v>0.221</v>
      </c>
      <c r="R5">
        <v>1.44</v>
      </c>
      <c r="S5">
        <v>0.15</v>
      </c>
      <c r="T5">
        <v>1.51</v>
      </c>
      <c r="U5">
        <v>0.13</v>
      </c>
      <c r="V5">
        <v>0.08</v>
      </c>
      <c r="W5">
        <v>0.93300000000000005</v>
      </c>
    </row>
    <row r="6" spans="1:23" x14ac:dyDescent="0.3">
      <c r="A6" s="12" t="s">
        <v>73</v>
      </c>
      <c r="B6" t="s">
        <v>22</v>
      </c>
      <c r="C6" t="s">
        <v>27</v>
      </c>
      <c r="D6">
        <v>0.23</v>
      </c>
      <c r="E6">
        <v>0</v>
      </c>
      <c r="F6">
        <v>0.1</v>
      </c>
      <c r="G6">
        <v>1E-3</v>
      </c>
      <c r="H6">
        <v>0.26</v>
      </c>
      <c r="I6">
        <v>0</v>
      </c>
      <c r="J6">
        <v>0.16</v>
      </c>
      <c r="K6">
        <v>0</v>
      </c>
      <c r="L6">
        <v>3.13</v>
      </c>
      <c r="M6">
        <v>2E-3</v>
      </c>
      <c r="N6">
        <v>-0.79</v>
      </c>
      <c r="O6">
        <v>0.42799999999999999</v>
      </c>
      <c r="P6">
        <v>1.64</v>
      </c>
      <c r="Q6">
        <v>0.10100000000000001</v>
      </c>
      <c r="R6">
        <v>-3.8</v>
      </c>
      <c r="S6">
        <v>0</v>
      </c>
      <c r="T6">
        <v>-1.38</v>
      </c>
      <c r="U6">
        <v>0.16800000000000001</v>
      </c>
      <c r="V6">
        <v>2.35</v>
      </c>
      <c r="W6">
        <v>1.9E-2</v>
      </c>
    </row>
    <row r="7" spans="1:23" x14ac:dyDescent="0.3">
      <c r="B7" t="s">
        <v>28</v>
      </c>
      <c r="C7" t="s">
        <v>29</v>
      </c>
      <c r="D7">
        <v>0.06</v>
      </c>
      <c r="E7">
        <v>3.2000000000000001E-2</v>
      </c>
      <c r="F7">
        <v>0</v>
      </c>
      <c r="G7">
        <v>0.998</v>
      </c>
      <c r="H7">
        <v>0.08</v>
      </c>
      <c r="I7">
        <v>5.0000000000000001E-3</v>
      </c>
      <c r="J7">
        <v>0.05</v>
      </c>
      <c r="K7">
        <v>0.13200000000000001</v>
      </c>
      <c r="L7">
        <v>1.51</v>
      </c>
      <c r="M7">
        <v>0.13200000000000001</v>
      </c>
      <c r="N7">
        <v>-0.59</v>
      </c>
      <c r="O7">
        <v>0.55700000000000005</v>
      </c>
      <c r="P7">
        <v>0.34</v>
      </c>
      <c r="Q7">
        <v>0.73099999999999998</v>
      </c>
      <c r="R7">
        <v>-2.0299999999999998</v>
      </c>
      <c r="S7">
        <v>4.2000000000000003E-2</v>
      </c>
      <c r="T7">
        <v>-1.1000000000000001</v>
      </c>
      <c r="U7">
        <v>0.27100000000000002</v>
      </c>
      <c r="V7">
        <v>0.9</v>
      </c>
      <c r="W7">
        <v>0.37</v>
      </c>
    </row>
    <row r="8" spans="1:23" x14ac:dyDescent="0.3">
      <c r="B8" t="s">
        <v>28</v>
      </c>
      <c r="C8" t="s">
        <v>30</v>
      </c>
      <c r="D8">
        <v>0.01</v>
      </c>
      <c r="E8">
        <v>0.68300000000000005</v>
      </c>
      <c r="F8">
        <v>-0.02</v>
      </c>
      <c r="G8">
        <v>0.53900000000000003</v>
      </c>
      <c r="H8">
        <v>0.01</v>
      </c>
      <c r="I8">
        <v>0.83599999999999997</v>
      </c>
      <c r="J8">
        <v>0</v>
      </c>
      <c r="K8">
        <v>0.97</v>
      </c>
      <c r="L8">
        <v>0.72</v>
      </c>
      <c r="M8">
        <v>0.46899999999999997</v>
      </c>
      <c r="N8">
        <v>0.13</v>
      </c>
      <c r="O8">
        <v>0.89900000000000002</v>
      </c>
      <c r="P8">
        <v>0.3</v>
      </c>
      <c r="Q8">
        <v>0.76100000000000001</v>
      </c>
      <c r="R8">
        <v>-0.56999999999999995</v>
      </c>
      <c r="S8">
        <v>0.56699999999999995</v>
      </c>
      <c r="T8">
        <v>-0.39</v>
      </c>
      <c r="U8">
        <v>0.69499999999999995</v>
      </c>
      <c r="V8">
        <v>0.17</v>
      </c>
      <c r="W8">
        <v>0.86299999999999999</v>
      </c>
    </row>
    <row r="9" spans="1:23" x14ac:dyDescent="0.3">
      <c r="B9" t="s">
        <v>28</v>
      </c>
      <c r="C9" t="s">
        <v>31</v>
      </c>
      <c r="D9">
        <v>0.14000000000000001</v>
      </c>
      <c r="E9">
        <v>0</v>
      </c>
      <c r="F9">
        <v>0.05</v>
      </c>
      <c r="G9">
        <v>8.5999999999999993E-2</v>
      </c>
      <c r="H9">
        <v>0.13</v>
      </c>
      <c r="I9">
        <v>0</v>
      </c>
      <c r="J9">
        <v>0.06</v>
      </c>
      <c r="K9">
        <v>3.2000000000000001E-2</v>
      </c>
      <c r="L9">
        <v>2.41</v>
      </c>
      <c r="M9">
        <v>1.6E-2</v>
      </c>
      <c r="N9">
        <v>0.36</v>
      </c>
      <c r="O9">
        <v>0.72</v>
      </c>
      <c r="P9">
        <v>1.93</v>
      </c>
      <c r="Q9">
        <v>5.3999999999999999E-2</v>
      </c>
      <c r="R9">
        <v>-1.97</v>
      </c>
      <c r="S9">
        <v>4.9000000000000002E-2</v>
      </c>
      <c r="T9">
        <v>-0.4</v>
      </c>
      <c r="U9">
        <v>0.69199999999999995</v>
      </c>
      <c r="V9">
        <v>1.52</v>
      </c>
      <c r="W9">
        <v>0.128</v>
      </c>
    </row>
    <row r="10" spans="1:23" x14ac:dyDescent="0.3">
      <c r="B10" t="s">
        <v>32</v>
      </c>
      <c r="C10" t="s">
        <v>33</v>
      </c>
      <c r="D10">
        <v>0.15</v>
      </c>
      <c r="E10">
        <v>0</v>
      </c>
      <c r="F10">
        <v>0.13</v>
      </c>
      <c r="G10">
        <v>0</v>
      </c>
      <c r="H10">
        <v>0.1</v>
      </c>
      <c r="I10">
        <v>1E-3</v>
      </c>
      <c r="J10">
        <v>0.01</v>
      </c>
      <c r="K10">
        <v>0.72</v>
      </c>
      <c r="L10">
        <v>0.5</v>
      </c>
      <c r="M10">
        <v>0.61399999999999999</v>
      </c>
      <c r="N10">
        <v>1.37</v>
      </c>
      <c r="O10">
        <v>0.16900000000000001</v>
      </c>
      <c r="P10">
        <v>3.47</v>
      </c>
      <c r="Q10">
        <v>1E-3</v>
      </c>
      <c r="R10">
        <v>0.88</v>
      </c>
      <c r="S10">
        <v>0.38</v>
      </c>
      <c r="T10">
        <v>2.96</v>
      </c>
      <c r="U10">
        <v>3.0000000000000001E-3</v>
      </c>
      <c r="V10">
        <v>2.0299999999999998</v>
      </c>
      <c r="W10">
        <v>4.2000000000000003E-2</v>
      </c>
    </row>
    <row r="11" spans="1:23" x14ac:dyDescent="0.3">
      <c r="B11" t="s">
        <v>32</v>
      </c>
      <c r="C11" t="s">
        <v>34</v>
      </c>
      <c r="D11">
        <v>0.02</v>
      </c>
      <c r="E11">
        <v>0.36799999999999999</v>
      </c>
      <c r="F11">
        <v>0.06</v>
      </c>
      <c r="G11">
        <v>3.6999999999999998E-2</v>
      </c>
      <c r="H11">
        <v>0.01</v>
      </c>
      <c r="I11">
        <v>0.73</v>
      </c>
      <c r="J11">
        <v>-0.03</v>
      </c>
      <c r="K11">
        <v>0.26300000000000001</v>
      </c>
      <c r="L11">
        <v>-0.86</v>
      </c>
      <c r="M11">
        <v>0.39200000000000002</v>
      </c>
      <c r="N11">
        <v>0.36</v>
      </c>
      <c r="O11">
        <v>0.71799999999999997</v>
      </c>
      <c r="P11">
        <v>1.43</v>
      </c>
      <c r="Q11">
        <v>0.152</v>
      </c>
      <c r="R11">
        <v>1.18</v>
      </c>
      <c r="S11">
        <v>0.23699999999999999</v>
      </c>
      <c r="T11">
        <v>2.2400000000000002</v>
      </c>
      <c r="U11">
        <v>2.5000000000000001E-2</v>
      </c>
      <c r="V11">
        <v>1.04</v>
      </c>
      <c r="W11">
        <v>0.29899999999999999</v>
      </c>
    </row>
    <row r="12" spans="1:23" x14ac:dyDescent="0.3">
      <c r="B12" t="s">
        <v>32</v>
      </c>
      <c r="C12" t="s">
        <v>35</v>
      </c>
      <c r="D12">
        <v>7.0000000000000007E-2</v>
      </c>
      <c r="E12">
        <v>1.6E-2</v>
      </c>
      <c r="F12">
        <v>7.0000000000000007E-2</v>
      </c>
      <c r="G12">
        <v>1.7999999999999999E-2</v>
      </c>
      <c r="H12">
        <v>0.03</v>
      </c>
      <c r="I12">
        <v>0.24299999999999999</v>
      </c>
      <c r="J12">
        <v>0.01</v>
      </c>
      <c r="K12">
        <v>0.83699999999999997</v>
      </c>
      <c r="L12">
        <v>0</v>
      </c>
      <c r="M12">
        <v>0.997</v>
      </c>
      <c r="N12">
        <v>0.78</v>
      </c>
      <c r="O12">
        <v>0.433</v>
      </c>
      <c r="P12">
        <v>1.48</v>
      </c>
      <c r="Q12">
        <v>0.14000000000000001</v>
      </c>
      <c r="R12">
        <v>0.77</v>
      </c>
      <c r="S12">
        <v>0.439</v>
      </c>
      <c r="T12">
        <v>1.46</v>
      </c>
      <c r="U12">
        <v>0.14399999999999999</v>
      </c>
      <c r="V12">
        <v>0.67</v>
      </c>
      <c r="W12">
        <v>0.5</v>
      </c>
    </row>
    <row r="13" spans="1:23" x14ac:dyDescent="0.3">
      <c r="B13" t="s">
        <v>32</v>
      </c>
      <c r="C13" t="s">
        <v>36</v>
      </c>
      <c r="D13">
        <v>0.12</v>
      </c>
      <c r="E13">
        <v>0</v>
      </c>
      <c r="F13">
        <v>0.08</v>
      </c>
      <c r="G13">
        <v>7.0000000000000001E-3</v>
      </c>
      <c r="H13">
        <v>7.0000000000000007E-2</v>
      </c>
      <c r="I13">
        <v>2.7E-2</v>
      </c>
      <c r="J13">
        <v>0</v>
      </c>
      <c r="K13">
        <v>0.96499999999999997</v>
      </c>
      <c r="L13">
        <v>1.21</v>
      </c>
      <c r="M13">
        <v>0.22700000000000001</v>
      </c>
      <c r="N13">
        <v>1.41</v>
      </c>
      <c r="O13">
        <v>0.159</v>
      </c>
      <c r="P13">
        <v>2.98</v>
      </c>
      <c r="Q13">
        <v>3.0000000000000001E-3</v>
      </c>
      <c r="R13">
        <v>0.23</v>
      </c>
      <c r="S13">
        <v>0.81699999999999995</v>
      </c>
      <c r="T13">
        <v>1.8</v>
      </c>
      <c r="U13">
        <v>7.2999999999999995E-2</v>
      </c>
      <c r="V13">
        <v>1.53</v>
      </c>
      <c r="W13">
        <v>0.127</v>
      </c>
    </row>
    <row r="14" spans="1:23" x14ac:dyDescent="0.3">
      <c r="B14" t="s">
        <v>32</v>
      </c>
      <c r="C14" t="s">
        <v>37</v>
      </c>
      <c r="D14">
        <v>0.06</v>
      </c>
      <c r="E14">
        <v>0.03</v>
      </c>
      <c r="F14">
        <v>0.05</v>
      </c>
      <c r="G14">
        <v>7.1999999999999995E-2</v>
      </c>
      <c r="H14">
        <v>0.02</v>
      </c>
      <c r="I14">
        <v>0.46100000000000002</v>
      </c>
      <c r="J14">
        <v>-0.03</v>
      </c>
      <c r="K14">
        <v>0.27200000000000002</v>
      </c>
      <c r="L14">
        <v>0.24</v>
      </c>
      <c r="M14">
        <v>0.81100000000000005</v>
      </c>
      <c r="N14">
        <v>0.94</v>
      </c>
      <c r="O14">
        <v>0.34599999999999997</v>
      </c>
      <c r="P14">
        <v>2.2799999999999998</v>
      </c>
      <c r="Q14">
        <v>2.3E-2</v>
      </c>
      <c r="R14">
        <v>0.7</v>
      </c>
      <c r="S14">
        <v>0.48099999999999998</v>
      </c>
      <c r="T14">
        <v>2.0299999999999998</v>
      </c>
      <c r="U14">
        <v>4.2000000000000003E-2</v>
      </c>
      <c r="V14">
        <v>1.3</v>
      </c>
      <c r="W14">
        <v>0.19400000000000001</v>
      </c>
    </row>
    <row r="15" spans="1:23" x14ac:dyDescent="0.3">
      <c r="B15" t="s">
        <v>38</v>
      </c>
      <c r="C15" t="s">
        <v>39</v>
      </c>
      <c r="D15">
        <v>-0.04</v>
      </c>
      <c r="E15">
        <v>0.11799999999999999</v>
      </c>
      <c r="F15">
        <v>-0.06</v>
      </c>
      <c r="G15">
        <v>2.7E-2</v>
      </c>
      <c r="H15">
        <v>-0.05</v>
      </c>
      <c r="I15">
        <v>0.126</v>
      </c>
      <c r="J15">
        <v>-0.02</v>
      </c>
      <c r="K15">
        <v>0.58399999999999996</v>
      </c>
      <c r="L15">
        <v>0.48</v>
      </c>
      <c r="M15">
        <v>0.63200000000000001</v>
      </c>
      <c r="N15">
        <v>0.06</v>
      </c>
      <c r="O15">
        <v>0.95499999999999996</v>
      </c>
      <c r="P15">
        <v>-0.65</v>
      </c>
      <c r="Q15">
        <v>0.51300000000000001</v>
      </c>
      <c r="R15">
        <v>-0.41</v>
      </c>
      <c r="S15">
        <v>0.68400000000000005</v>
      </c>
      <c r="T15">
        <v>-1.1100000000000001</v>
      </c>
      <c r="U15">
        <v>0.26800000000000002</v>
      </c>
      <c r="V15">
        <v>-0.69</v>
      </c>
      <c r="W15">
        <v>0.49299999999999999</v>
      </c>
    </row>
    <row r="16" spans="1:23" x14ac:dyDescent="0.3">
      <c r="B16" t="s">
        <v>40</v>
      </c>
      <c r="C16" t="s">
        <v>41</v>
      </c>
      <c r="D16">
        <v>0.17</v>
      </c>
      <c r="E16">
        <v>0</v>
      </c>
      <c r="F16">
        <v>0.08</v>
      </c>
      <c r="G16">
        <v>3.0000000000000001E-3</v>
      </c>
      <c r="H16">
        <v>0.12</v>
      </c>
      <c r="I16">
        <v>0</v>
      </c>
      <c r="J16">
        <v>0.05</v>
      </c>
      <c r="K16">
        <v>7.6999999999999999E-2</v>
      </c>
      <c r="L16">
        <v>2.15</v>
      </c>
      <c r="M16">
        <v>3.2000000000000001E-2</v>
      </c>
      <c r="N16">
        <v>1.17</v>
      </c>
      <c r="O16">
        <v>0.24199999999999999</v>
      </c>
      <c r="P16">
        <v>2.85</v>
      </c>
      <c r="Q16">
        <v>4.0000000000000001E-3</v>
      </c>
      <c r="R16">
        <v>-0.91</v>
      </c>
      <c r="S16">
        <v>0.36199999999999999</v>
      </c>
      <c r="T16">
        <v>0.77</v>
      </c>
      <c r="U16">
        <v>0.441</v>
      </c>
      <c r="V16">
        <v>1.63</v>
      </c>
      <c r="W16">
        <v>0.10299999999999999</v>
      </c>
    </row>
    <row r="17" spans="2:23" x14ac:dyDescent="0.3">
      <c r="B17" t="s">
        <v>40</v>
      </c>
      <c r="C17" t="s">
        <v>42</v>
      </c>
      <c r="D17">
        <v>7.0000000000000007E-2</v>
      </c>
      <c r="E17">
        <v>1.0999999999999999E-2</v>
      </c>
      <c r="F17">
        <v>0.05</v>
      </c>
      <c r="G17">
        <v>7.5999999999999998E-2</v>
      </c>
      <c r="H17">
        <v>0.12</v>
      </c>
      <c r="I17">
        <v>0</v>
      </c>
      <c r="J17">
        <v>-0.04</v>
      </c>
      <c r="K17">
        <v>0.23799999999999999</v>
      </c>
      <c r="L17">
        <v>0.51</v>
      </c>
      <c r="M17">
        <v>0.61099999999999999</v>
      </c>
      <c r="N17">
        <v>-1.25</v>
      </c>
      <c r="O17">
        <v>0.21</v>
      </c>
      <c r="P17">
        <v>2.59</v>
      </c>
      <c r="Q17">
        <v>0.01</v>
      </c>
      <c r="R17">
        <v>-1.73</v>
      </c>
      <c r="S17">
        <v>8.3000000000000004E-2</v>
      </c>
      <c r="T17">
        <v>2.08</v>
      </c>
      <c r="U17">
        <v>3.7999999999999999E-2</v>
      </c>
      <c r="V17">
        <v>3.71</v>
      </c>
      <c r="W17">
        <v>0</v>
      </c>
    </row>
    <row r="18" spans="2:23" x14ac:dyDescent="0.3">
      <c r="B18" t="s">
        <v>40</v>
      </c>
      <c r="C18" t="s">
        <v>43</v>
      </c>
      <c r="D18">
        <v>-0.05</v>
      </c>
      <c r="E18">
        <v>9.6000000000000002E-2</v>
      </c>
      <c r="F18">
        <v>-7.0000000000000007E-2</v>
      </c>
      <c r="G18">
        <v>1.0999999999999999E-2</v>
      </c>
      <c r="H18">
        <v>0.02</v>
      </c>
      <c r="I18">
        <v>0.52500000000000002</v>
      </c>
      <c r="J18">
        <v>-0.04</v>
      </c>
      <c r="K18">
        <v>0.156</v>
      </c>
      <c r="L18">
        <v>0.64</v>
      </c>
      <c r="M18">
        <v>0.52200000000000002</v>
      </c>
      <c r="N18">
        <v>-1.6</v>
      </c>
      <c r="O18">
        <v>0.11</v>
      </c>
      <c r="P18">
        <v>-0.08</v>
      </c>
      <c r="Q18">
        <v>0.93600000000000005</v>
      </c>
      <c r="R18">
        <v>-2.2000000000000002</v>
      </c>
      <c r="S18">
        <v>2.8000000000000001E-2</v>
      </c>
      <c r="T18">
        <v>-0.69</v>
      </c>
      <c r="U18">
        <v>0.48899999999999999</v>
      </c>
      <c r="V18">
        <v>1.46</v>
      </c>
      <c r="W18">
        <v>0.14499999999999999</v>
      </c>
    </row>
    <row r="19" spans="2:23" x14ac:dyDescent="0.3">
      <c r="C19" t="s">
        <v>44</v>
      </c>
      <c r="D19">
        <v>0.11</v>
      </c>
      <c r="F19">
        <v>0.08</v>
      </c>
      <c r="H19">
        <v>0.08</v>
      </c>
      <c r="J19">
        <v>0.04</v>
      </c>
      <c r="L19">
        <v>0.77</v>
      </c>
      <c r="M19">
        <v>0.442</v>
      </c>
      <c r="N19">
        <v>0.75</v>
      </c>
      <c r="O19">
        <v>0.45500000000000002</v>
      </c>
      <c r="P19">
        <v>1.73</v>
      </c>
      <c r="Q19">
        <v>8.4000000000000005E-2</v>
      </c>
      <c r="R19">
        <v>0</v>
      </c>
      <c r="S19">
        <v>1</v>
      </c>
      <c r="T19">
        <v>0.98</v>
      </c>
      <c r="U19">
        <v>0.32900000000000001</v>
      </c>
      <c r="V19">
        <v>0.95</v>
      </c>
      <c r="W19">
        <v>0.34100000000000003</v>
      </c>
    </row>
    <row r="20" spans="2:23" x14ac:dyDescent="0.3">
      <c r="C20" t="s">
        <v>45</v>
      </c>
    </row>
    <row r="21" spans="2:23" x14ac:dyDescent="0.3">
      <c r="C21" t="s">
        <v>46</v>
      </c>
      <c r="D21">
        <v>0.28000000000000003</v>
      </c>
      <c r="E21">
        <v>0</v>
      </c>
      <c r="F21">
        <v>0.22</v>
      </c>
      <c r="G21">
        <v>0</v>
      </c>
      <c r="H21">
        <v>0.23</v>
      </c>
      <c r="I21">
        <v>0</v>
      </c>
      <c r="J21">
        <v>7.0000000000000007E-2</v>
      </c>
      <c r="K21">
        <v>2.7E-2</v>
      </c>
      <c r="L21">
        <v>1.46</v>
      </c>
      <c r="M21">
        <v>0.14499999999999999</v>
      </c>
      <c r="N21">
        <v>1.27</v>
      </c>
      <c r="O21">
        <v>0.20499999999999999</v>
      </c>
      <c r="P21">
        <v>5.35</v>
      </c>
      <c r="Q21">
        <v>0</v>
      </c>
      <c r="R21">
        <v>-0.15</v>
      </c>
      <c r="S21">
        <v>0.88400000000000001</v>
      </c>
      <c r="T21">
        <v>3.91</v>
      </c>
      <c r="U21">
        <v>0</v>
      </c>
      <c r="V21">
        <v>3.95</v>
      </c>
      <c r="W21">
        <v>0</v>
      </c>
    </row>
    <row r="22" spans="2:23" x14ac:dyDescent="0.3">
      <c r="C22" t="s">
        <v>47</v>
      </c>
      <c r="D22">
        <v>0.12</v>
      </c>
      <c r="E22">
        <v>0</v>
      </c>
      <c r="F22">
        <v>0.04</v>
      </c>
      <c r="G22">
        <v>0.192</v>
      </c>
      <c r="H22">
        <v>0.12</v>
      </c>
      <c r="I22">
        <v>0</v>
      </c>
      <c r="J22">
        <v>0.05</v>
      </c>
      <c r="K22">
        <v>0.128</v>
      </c>
      <c r="L22">
        <v>2.08</v>
      </c>
      <c r="M22">
        <v>3.7999999999999999E-2</v>
      </c>
      <c r="N22">
        <v>-7.0000000000000007E-2</v>
      </c>
      <c r="O22">
        <v>0.94799999999999995</v>
      </c>
      <c r="P22">
        <v>1.78</v>
      </c>
      <c r="Q22">
        <v>7.4999999999999997E-2</v>
      </c>
      <c r="R22">
        <v>-2.0699999999999998</v>
      </c>
      <c r="S22">
        <v>3.9E-2</v>
      </c>
      <c r="T22">
        <v>-0.22</v>
      </c>
      <c r="U22">
        <v>0.82499999999999996</v>
      </c>
      <c r="V22">
        <v>1.79</v>
      </c>
      <c r="W22">
        <v>7.3999999999999996E-2</v>
      </c>
    </row>
    <row r="23" spans="2:23" x14ac:dyDescent="0.3">
      <c r="C23" t="s">
        <v>48</v>
      </c>
      <c r="D23">
        <v>0.2</v>
      </c>
      <c r="E23">
        <v>0</v>
      </c>
      <c r="F23">
        <v>0.17</v>
      </c>
      <c r="G23">
        <v>0</v>
      </c>
      <c r="H23">
        <v>0.13</v>
      </c>
      <c r="I23">
        <v>0</v>
      </c>
      <c r="J23">
        <v>0.01</v>
      </c>
      <c r="K23">
        <v>0.70499999999999996</v>
      </c>
      <c r="L23">
        <v>0.93</v>
      </c>
      <c r="M23">
        <v>0.35299999999999998</v>
      </c>
      <c r="N23">
        <v>1.72</v>
      </c>
      <c r="O23">
        <v>8.5999999999999993E-2</v>
      </c>
      <c r="P23">
        <v>4.75</v>
      </c>
      <c r="Q23">
        <v>0</v>
      </c>
      <c r="R23">
        <v>0.81</v>
      </c>
      <c r="S23">
        <v>0.41799999999999998</v>
      </c>
      <c r="T23">
        <v>3.82</v>
      </c>
      <c r="U23">
        <v>0</v>
      </c>
      <c r="V23">
        <v>2.94</v>
      </c>
      <c r="W23">
        <v>3.0000000000000001E-3</v>
      </c>
    </row>
    <row r="24" spans="2:23" x14ac:dyDescent="0.3">
      <c r="C24" t="s">
        <v>49</v>
      </c>
      <c r="D24">
        <v>-0.04</v>
      </c>
      <c r="E24">
        <v>0.11700000000000001</v>
      </c>
      <c r="F24">
        <v>-0.06</v>
      </c>
      <c r="G24">
        <v>2.8000000000000001E-2</v>
      </c>
      <c r="H24">
        <v>-0.05</v>
      </c>
      <c r="I24">
        <v>0.125</v>
      </c>
      <c r="J24">
        <v>-0.02</v>
      </c>
      <c r="K24">
        <v>0.56799999999999995</v>
      </c>
      <c r="L24">
        <v>0.47</v>
      </c>
      <c r="M24">
        <v>0.63500000000000001</v>
      </c>
      <c r="N24">
        <v>0.06</v>
      </c>
      <c r="O24">
        <v>0.95599999999999996</v>
      </c>
      <c r="P24">
        <v>-0.64</v>
      </c>
      <c r="Q24">
        <v>0.52300000000000002</v>
      </c>
      <c r="R24">
        <v>-0.4</v>
      </c>
      <c r="S24">
        <v>0.68700000000000006</v>
      </c>
      <c r="T24">
        <v>-1.0900000000000001</v>
      </c>
      <c r="U24">
        <v>0.27700000000000002</v>
      </c>
      <c r="V24">
        <v>-0.67</v>
      </c>
      <c r="W24">
        <v>0.503</v>
      </c>
    </row>
    <row r="25" spans="2:23" x14ac:dyDescent="0.3">
      <c r="C25" t="s">
        <v>50</v>
      </c>
      <c r="D25">
        <v>0.18</v>
      </c>
      <c r="E25">
        <v>0</v>
      </c>
      <c r="F25">
        <v>0.1</v>
      </c>
      <c r="G25">
        <v>0</v>
      </c>
      <c r="H25">
        <v>0.18</v>
      </c>
      <c r="I25">
        <v>0</v>
      </c>
      <c r="J25">
        <v>0.01</v>
      </c>
      <c r="K25">
        <v>0.71299999999999997</v>
      </c>
      <c r="L25">
        <v>1.85</v>
      </c>
      <c r="M25">
        <v>6.4000000000000001E-2</v>
      </c>
      <c r="N25">
        <v>-7.0000000000000007E-2</v>
      </c>
      <c r="O25">
        <v>0.94099999999999995</v>
      </c>
      <c r="P25">
        <v>4.08</v>
      </c>
      <c r="Q25">
        <v>0</v>
      </c>
      <c r="R25">
        <v>-1.86</v>
      </c>
      <c r="S25">
        <v>6.3E-2</v>
      </c>
      <c r="T25">
        <v>2.2799999999999998</v>
      </c>
      <c r="U25">
        <v>2.3E-2</v>
      </c>
      <c r="V25">
        <v>4.01</v>
      </c>
      <c r="W25">
        <v>0</v>
      </c>
    </row>
    <row r="26" spans="2:23" x14ac:dyDescent="0.3">
      <c r="C26" t="s">
        <v>51</v>
      </c>
      <c r="D26">
        <v>0.16</v>
      </c>
      <c r="F26">
        <v>0.12</v>
      </c>
      <c r="H26">
        <v>0.14000000000000001</v>
      </c>
      <c r="J26">
        <v>0.03</v>
      </c>
      <c r="L26">
        <v>1.04</v>
      </c>
      <c r="M26">
        <v>0.3</v>
      </c>
      <c r="N26">
        <v>0.51</v>
      </c>
      <c r="O26">
        <v>0.61299999999999999</v>
      </c>
      <c r="P26">
        <v>3.22</v>
      </c>
      <c r="Q26">
        <v>1E-3</v>
      </c>
      <c r="R26">
        <v>-0.5</v>
      </c>
      <c r="S26">
        <v>0.61799999999999999</v>
      </c>
      <c r="T26">
        <v>2.2000000000000002</v>
      </c>
      <c r="U26">
        <v>2.8000000000000001E-2</v>
      </c>
      <c r="V26">
        <v>2.63</v>
      </c>
      <c r="W26">
        <v>8.9999999999999993E-3</v>
      </c>
    </row>
    <row r="28" spans="2:23" x14ac:dyDescent="0.3">
      <c r="C28" t="s">
        <v>52</v>
      </c>
      <c r="D28">
        <v>1316</v>
      </c>
      <c r="F28">
        <v>1271</v>
      </c>
      <c r="H28">
        <v>1141</v>
      </c>
      <c r="J28">
        <v>1111</v>
      </c>
    </row>
  </sheetData>
  <conditionalFormatting sqref="F1:F4 I1:I4 L1:L4 O1:O4 Q1:Q4 S1:S4 U1:U4 W1:W4 Y1:Y4 AA1:AA4">
    <cfRule type="cellIs" dxfId="2" priority="1" operator="lessThan">
      <formula>0.05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47AD5-5B79-4BB5-AED4-6588CB788545}">
  <dimension ref="A1:W28"/>
  <sheetViews>
    <sheetView workbookViewId="0">
      <selection activeCell="H32" sqref="H32"/>
    </sheetView>
  </sheetViews>
  <sheetFormatPr defaultRowHeight="14.4" x14ac:dyDescent="0.3"/>
  <cols>
    <col min="1" max="1" width="46.5546875" bestFit="1" customWidth="1"/>
    <col min="3" max="3" width="32.44140625" bestFit="1" customWidth="1"/>
    <col min="13" max="13" width="16.5546875" bestFit="1" customWidth="1"/>
  </cols>
  <sheetData>
    <row r="1" spans="1:23" s="1" customFormat="1" x14ac:dyDescent="0.3">
      <c r="A1" s="1" t="s">
        <v>53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</row>
    <row r="2" spans="1:23" x14ac:dyDescent="0.3">
      <c r="A2" t="s">
        <v>76</v>
      </c>
      <c r="B2" t="s">
        <v>22</v>
      </c>
      <c r="C2" t="s">
        <v>23</v>
      </c>
      <c r="D2">
        <v>0.21</v>
      </c>
      <c r="E2">
        <v>0</v>
      </c>
      <c r="F2">
        <v>0.19</v>
      </c>
      <c r="G2">
        <v>0</v>
      </c>
      <c r="H2">
        <v>0.2</v>
      </c>
      <c r="I2">
        <v>0</v>
      </c>
      <c r="J2">
        <v>0.08</v>
      </c>
      <c r="K2">
        <v>7.0000000000000001E-3</v>
      </c>
      <c r="L2">
        <v>0.56000000000000005</v>
      </c>
      <c r="M2">
        <v>0.57799999999999996</v>
      </c>
      <c r="N2">
        <v>0.27</v>
      </c>
      <c r="O2">
        <v>0.78400000000000003</v>
      </c>
      <c r="P2">
        <v>3.24</v>
      </c>
      <c r="Q2">
        <v>1E-3</v>
      </c>
      <c r="R2">
        <v>-0.26</v>
      </c>
      <c r="S2">
        <v>0.79300000000000004</v>
      </c>
      <c r="T2">
        <v>2.7</v>
      </c>
      <c r="U2">
        <v>7.0000000000000001E-3</v>
      </c>
      <c r="V2">
        <v>2.87</v>
      </c>
      <c r="W2">
        <v>4.0000000000000001E-3</v>
      </c>
    </row>
    <row r="3" spans="1:23" x14ac:dyDescent="0.3">
      <c r="A3" t="s">
        <v>71</v>
      </c>
      <c r="B3" t="s">
        <v>22</v>
      </c>
      <c r="C3" t="s">
        <v>24</v>
      </c>
      <c r="D3">
        <v>0.11</v>
      </c>
      <c r="E3">
        <v>0</v>
      </c>
      <c r="F3">
        <v>0.08</v>
      </c>
      <c r="G3">
        <v>3.0000000000000001E-3</v>
      </c>
      <c r="H3">
        <v>0.03</v>
      </c>
      <c r="I3">
        <v>0.34300000000000003</v>
      </c>
      <c r="J3">
        <v>-0.02</v>
      </c>
      <c r="K3">
        <v>0.42699999999999999</v>
      </c>
      <c r="L3">
        <v>0.85</v>
      </c>
      <c r="M3">
        <v>0.39700000000000002</v>
      </c>
      <c r="N3">
        <v>2.1800000000000002</v>
      </c>
      <c r="O3">
        <v>2.9000000000000001E-2</v>
      </c>
      <c r="P3">
        <v>3.46</v>
      </c>
      <c r="Q3">
        <v>1E-3</v>
      </c>
      <c r="R3">
        <v>1.36</v>
      </c>
      <c r="S3">
        <v>0.17299999999999999</v>
      </c>
      <c r="T3">
        <v>2.64</v>
      </c>
      <c r="U3">
        <v>8.0000000000000002E-3</v>
      </c>
      <c r="V3">
        <v>1.23</v>
      </c>
      <c r="W3">
        <v>0.218</v>
      </c>
    </row>
    <row r="4" spans="1:23" x14ac:dyDescent="0.3">
      <c r="A4" t="s">
        <v>112</v>
      </c>
      <c r="B4" t="s">
        <v>22</v>
      </c>
      <c r="C4" t="s">
        <v>25</v>
      </c>
      <c r="D4">
        <v>0.17</v>
      </c>
      <c r="E4">
        <v>0</v>
      </c>
      <c r="F4">
        <v>0.16</v>
      </c>
      <c r="G4">
        <v>0</v>
      </c>
      <c r="H4">
        <v>0.12</v>
      </c>
      <c r="I4">
        <v>0</v>
      </c>
      <c r="J4">
        <v>0.06</v>
      </c>
      <c r="K4">
        <v>3.7999999999999999E-2</v>
      </c>
      <c r="L4">
        <v>0.4</v>
      </c>
      <c r="M4">
        <v>0.68600000000000005</v>
      </c>
      <c r="N4">
        <v>1.42</v>
      </c>
      <c r="O4">
        <v>0.157</v>
      </c>
      <c r="P4">
        <v>3.17</v>
      </c>
      <c r="Q4">
        <v>2E-3</v>
      </c>
      <c r="R4">
        <v>1.02</v>
      </c>
      <c r="S4">
        <v>0.30499999999999999</v>
      </c>
      <c r="T4">
        <v>2.78</v>
      </c>
      <c r="U4">
        <v>6.0000000000000001E-3</v>
      </c>
      <c r="V4">
        <v>1.69</v>
      </c>
      <c r="W4">
        <v>0.09</v>
      </c>
    </row>
    <row r="5" spans="1:23" x14ac:dyDescent="0.3">
      <c r="B5" t="s">
        <v>22</v>
      </c>
      <c r="C5" t="s">
        <v>26</v>
      </c>
      <c r="D5">
        <v>0.03</v>
      </c>
      <c r="E5">
        <v>0.33</v>
      </c>
      <c r="F5">
        <v>0.01</v>
      </c>
      <c r="G5">
        <v>0.69099999999999995</v>
      </c>
      <c r="H5">
        <v>-0.01</v>
      </c>
      <c r="I5">
        <v>0.754</v>
      </c>
      <c r="J5">
        <v>-0.01</v>
      </c>
      <c r="K5">
        <v>0.79900000000000004</v>
      </c>
      <c r="L5">
        <v>0.41</v>
      </c>
      <c r="M5">
        <v>0.68400000000000005</v>
      </c>
      <c r="N5">
        <v>0.89</v>
      </c>
      <c r="O5">
        <v>0.371</v>
      </c>
      <c r="P5">
        <v>0.85</v>
      </c>
      <c r="Q5">
        <v>0.39300000000000002</v>
      </c>
      <c r="R5">
        <v>0.5</v>
      </c>
      <c r="S5">
        <v>0.61699999999999999</v>
      </c>
      <c r="T5">
        <v>0.46</v>
      </c>
      <c r="U5">
        <v>0.64700000000000002</v>
      </c>
      <c r="V5">
        <v>-0.04</v>
      </c>
      <c r="W5">
        <v>0.96599999999999997</v>
      </c>
    </row>
    <row r="6" spans="1:23" x14ac:dyDescent="0.3">
      <c r="B6" t="s">
        <v>22</v>
      </c>
      <c r="C6" t="s">
        <v>27</v>
      </c>
      <c r="D6">
        <v>0.23</v>
      </c>
      <c r="E6">
        <v>0</v>
      </c>
      <c r="F6">
        <v>0.11</v>
      </c>
      <c r="G6">
        <v>0</v>
      </c>
      <c r="H6">
        <v>0.26</v>
      </c>
      <c r="I6">
        <v>0</v>
      </c>
      <c r="J6">
        <v>0.21</v>
      </c>
      <c r="K6">
        <v>0</v>
      </c>
      <c r="L6">
        <v>3.18</v>
      </c>
      <c r="M6">
        <v>1E-3</v>
      </c>
      <c r="N6">
        <v>-0.79</v>
      </c>
      <c r="O6">
        <v>0.43099999999999999</v>
      </c>
      <c r="P6">
        <v>0.4</v>
      </c>
      <c r="Q6">
        <v>0.68899999999999995</v>
      </c>
      <c r="R6">
        <v>-3.86</v>
      </c>
      <c r="S6">
        <v>0</v>
      </c>
      <c r="T6">
        <v>-2.69</v>
      </c>
      <c r="U6">
        <v>7.0000000000000001E-3</v>
      </c>
      <c r="V6">
        <v>1.1499999999999999</v>
      </c>
      <c r="W6">
        <v>0.248</v>
      </c>
    </row>
    <row r="7" spans="1:23" x14ac:dyDescent="0.3">
      <c r="A7" s="4" t="s">
        <v>72</v>
      </c>
      <c r="B7" t="s">
        <v>28</v>
      </c>
      <c r="C7" t="s">
        <v>29</v>
      </c>
      <c r="D7">
        <v>0.1</v>
      </c>
      <c r="E7">
        <v>0</v>
      </c>
      <c r="F7">
        <v>0.03</v>
      </c>
      <c r="G7">
        <v>0.27100000000000002</v>
      </c>
      <c r="H7">
        <v>0.14000000000000001</v>
      </c>
      <c r="I7">
        <v>0</v>
      </c>
      <c r="J7">
        <v>0.1</v>
      </c>
      <c r="K7">
        <v>0</v>
      </c>
      <c r="L7">
        <v>1.86</v>
      </c>
      <c r="M7">
        <v>6.2E-2</v>
      </c>
      <c r="N7">
        <v>-1.22</v>
      </c>
      <c r="O7">
        <v>0.223</v>
      </c>
      <c r="P7">
        <v>-0.2</v>
      </c>
      <c r="Q7">
        <v>0.84</v>
      </c>
      <c r="R7">
        <v>-3.02</v>
      </c>
      <c r="S7">
        <v>3.0000000000000001E-3</v>
      </c>
      <c r="T7">
        <v>-2.0099999999999998</v>
      </c>
      <c r="U7">
        <v>4.3999999999999997E-2</v>
      </c>
      <c r="V7">
        <v>0.99</v>
      </c>
      <c r="W7">
        <v>0.32300000000000001</v>
      </c>
    </row>
    <row r="8" spans="1:23" x14ac:dyDescent="0.3">
      <c r="B8" t="s">
        <v>28</v>
      </c>
      <c r="C8" t="s">
        <v>30</v>
      </c>
      <c r="D8">
        <v>0.01</v>
      </c>
      <c r="E8">
        <v>0.61399999999999999</v>
      </c>
      <c r="F8">
        <v>-0.03</v>
      </c>
      <c r="G8">
        <v>0.316</v>
      </c>
      <c r="H8">
        <v>0.03</v>
      </c>
      <c r="I8">
        <v>0.34399999999999997</v>
      </c>
      <c r="J8">
        <v>0.01</v>
      </c>
      <c r="K8">
        <v>0.68400000000000005</v>
      </c>
      <c r="L8">
        <v>1.06</v>
      </c>
      <c r="M8">
        <v>0.28699999999999998</v>
      </c>
      <c r="N8">
        <v>-0.35</v>
      </c>
      <c r="O8">
        <v>0.72899999999999998</v>
      </c>
      <c r="P8">
        <v>0.05</v>
      </c>
      <c r="Q8">
        <v>0.96</v>
      </c>
      <c r="R8">
        <v>-1.38</v>
      </c>
      <c r="S8">
        <v>0.16900000000000001</v>
      </c>
      <c r="T8">
        <v>-0.98</v>
      </c>
      <c r="U8">
        <v>0.32500000000000001</v>
      </c>
      <c r="V8">
        <v>0.39</v>
      </c>
      <c r="W8">
        <v>0.7</v>
      </c>
    </row>
    <row r="9" spans="1:23" x14ac:dyDescent="0.3">
      <c r="B9" t="s">
        <v>28</v>
      </c>
      <c r="C9" t="s">
        <v>31</v>
      </c>
      <c r="D9">
        <v>0.14000000000000001</v>
      </c>
      <c r="E9">
        <v>0</v>
      </c>
      <c r="F9">
        <v>0.08</v>
      </c>
      <c r="G9">
        <v>1E-3</v>
      </c>
      <c r="H9">
        <v>0.15</v>
      </c>
      <c r="I9">
        <v>0</v>
      </c>
      <c r="J9">
        <v>0.1</v>
      </c>
      <c r="K9">
        <v>0</v>
      </c>
      <c r="L9">
        <v>1.69</v>
      </c>
      <c r="M9">
        <v>0.09</v>
      </c>
      <c r="N9">
        <v>-0.08</v>
      </c>
      <c r="O9">
        <v>0.93799999999999994</v>
      </c>
      <c r="P9">
        <v>1.1399999999999999</v>
      </c>
      <c r="Q9">
        <v>0.255</v>
      </c>
      <c r="R9">
        <v>-1.71</v>
      </c>
      <c r="S9">
        <v>8.5999999999999993E-2</v>
      </c>
      <c r="T9">
        <v>-0.51</v>
      </c>
      <c r="U9">
        <v>0.61299999999999999</v>
      </c>
      <c r="V9">
        <v>1.18</v>
      </c>
      <c r="W9">
        <v>0.23899999999999999</v>
      </c>
    </row>
    <row r="10" spans="1:23" x14ac:dyDescent="0.3">
      <c r="B10" t="s">
        <v>32</v>
      </c>
      <c r="C10" t="s">
        <v>33</v>
      </c>
      <c r="D10">
        <v>0.16</v>
      </c>
      <c r="E10">
        <v>0</v>
      </c>
      <c r="F10">
        <v>0.12</v>
      </c>
      <c r="G10">
        <v>0</v>
      </c>
      <c r="H10">
        <v>0.1</v>
      </c>
      <c r="I10">
        <v>0</v>
      </c>
      <c r="J10">
        <v>0.04</v>
      </c>
      <c r="K10">
        <v>0.161</v>
      </c>
      <c r="L10">
        <v>1.18</v>
      </c>
      <c r="M10">
        <v>0.23699999999999999</v>
      </c>
      <c r="N10">
        <v>1.71</v>
      </c>
      <c r="O10">
        <v>8.7999999999999995E-2</v>
      </c>
      <c r="P10">
        <v>3.4</v>
      </c>
      <c r="Q10">
        <v>1E-3</v>
      </c>
      <c r="R10">
        <v>0.56000000000000005</v>
      </c>
      <c r="S10">
        <v>0.57399999999999995</v>
      </c>
      <c r="T10">
        <v>2.25</v>
      </c>
      <c r="U10">
        <v>2.5000000000000001E-2</v>
      </c>
      <c r="V10">
        <v>1.63</v>
      </c>
      <c r="W10">
        <v>0.10299999999999999</v>
      </c>
    </row>
    <row r="11" spans="1:23" x14ac:dyDescent="0.3">
      <c r="B11" t="s">
        <v>32</v>
      </c>
      <c r="C11" t="s">
        <v>34</v>
      </c>
      <c r="D11">
        <v>0.03</v>
      </c>
      <c r="E11">
        <v>0.27900000000000003</v>
      </c>
      <c r="F11">
        <v>0.06</v>
      </c>
      <c r="G11">
        <v>1.2999999999999999E-2</v>
      </c>
      <c r="H11">
        <v>0</v>
      </c>
      <c r="I11">
        <v>0.97399999999999998</v>
      </c>
      <c r="J11">
        <v>-0.02</v>
      </c>
      <c r="K11">
        <v>0.36899999999999999</v>
      </c>
      <c r="L11">
        <v>-1</v>
      </c>
      <c r="M11">
        <v>0.31900000000000001</v>
      </c>
      <c r="N11">
        <v>0.76</v>
      </c>
      <c r="O11">
        <v>0.44500000000000001</v>
      </c>
      <c r="P11">
        <v>1.4</v>
      </c>
      <c r="Q11">
        <v>0.16300000000000001</v>
      </c>
      <c r="R11">
        <v>1.73</v>
      </c>
      <c r="S11">
        <v>8.4000000000000005E-2</v>
      </c>
      <c r="T11">
        <v>2.36</v>
      </c>
      <c r="U11">
        <v>1.7999999999999999E-2</v>
      </c>
      <c r="V11">
        <v>0.61</v>
      </c>
      <c r="W11">
        <v>0.54200000000000004</v>
      </c>
    </row>
    <row r="12" spans="1:23" x14ac:dyDescent="0.3">
      <c r="B12" t="s">
        <v>32</v>
      </c>
      <c r="C12" t="s">
        <v>35</v>
      </c>
      <c r="D12">
        <v>0.05</v>
      </c>
      <c r="E12">
        <v>6.8000000000000005E-2</v>
      </c>
      <c r="F12">
        <v>0.05</v>
      </c>
      <c r="G12">
        <v>3.3000000000000002E-2</v>
      </c>
      <c r="H12">
        <v>0.04</v>
      </c>
      <c r="I12">
        <v>0.155</v>
      </c>
      <c r="J12">
        <v>0</v>
      </c>
      <c r="K12">
        <v>0.86099999999999999</v>
      </c>
      <c r="L12">
        <v>-0.22</v>
      </c>
      <c r="M12">
        <v>0.82899999999999996</v>
      </c>
      <c r="N12">
        <v>0.21</v>
      </c>
      <c r="O12">
        <v>0.83399999999999996</v>
      </c>
      <c r="P12">
        <v>1.38</v>
      </c>
      <c r="Q12">
        <v>0.16800000000000001</v>
      </c>
      <c r="R12">
        <v>0.42</v>
      </c>
      <c r="S12">
        <v>0.67600000000000005</v>
      </c>
      <c r="T12">
        <v>1.59</v>
      </c>
      <c r="U12">
        <v>0.112</v>
      </c>
      <c r="V12">
        <v>1.1299999999999999</v>
      </c>
      <c r="W12">
        <v>0.25800000000000001</v>
      </c>
    </row>
    <row r="13" spans="1:23" x14ac:dyDescent="0.3">
      <c r="B13" t="s">
        <v>32</v>
      </c>
      <c r="C13" t="s">
        <v>36</v>
      </c>
      <c r="D13">
        <v>0.12</v>
      </c>
      <c r="E13">
        <v>0</v>
      </c>
      <c r="F13">
        <v>0.06</v>
      </c>
      <c r="G13">
        <v>2.5999999999999999E-2</v>
      </c>
      <c r="H13">
        <v>0.04</v>
      </c>
      <c r="I13">
        <v>0.16200000000000001</v>
      </c>
      <c r="J13">
        <v>0</v>
      </c>
      <c r="K13">
        <v>0.96899999999999997</v>
      </c>
      <c r="L13">
        <v>1.73</v>
      </c>
      <c r="M13">
        <v>8.4000000000000005E-2</v>
      </c>
      <c r="N13">
        <v>2.1800000000000002</v>
      </c>
      <c r="O13">
        <v>0.03</v>
      </c>
      <c r="P13">
        <v>3.23</v>
      </c>
      <c r="Q13">
        <v>1E-3</v>
      </c>
      <c r="R13">
        <v>0.5</v>
      </c>
      <c r="S13">
        <v>0.61499999999999999</v>
      </c>
      <c r="T13">
        <v>1.56</v>
      </c>
      <c r="U13">
        <v>0.12</v>
      </c>
      <c r="V13">
        <v>1.02</v>
      </c>
      <c r="W13">
        <v>0.308</v>
      </c>
    </row>
    <row r="14" spans="1:23" x14ac:dyDescent="0.3">
      <c r="B14" t="s">
        <v>32</v>
      </c>
      <c r="C14" t="s">
        <v>37</v>
      </c>
      <c r="D14">
        <v>0.05</v>
      </c>
      <c r="E14">
        <v>4.2999999999999997E-2</v>
      </c>
      <c r="F14">
        <v>0.05</v>
      </c>
      <c r="G14">
        <v>3.2000000000000001E-2</v>
      </c>
      <c r="H14">
        <v>0.01</v>
      </c>
      <c r="I14">
        <v>0.71399999999999997</v>
      </c>
      <c r="J14">
        <v>-0.03</v>
      </c>
      <c r="K14">
        <v>0.27800000000000002</v>
      </c>
      <c r="L14">
        <v>-0.08</v>
      </c>
      <c r="M14">
        <v>0.93500000000000005</v>
      </c>
      <c r="N14">
        <v>1.1200000000000001</v>
      </c>
      <c r="O14">
        <v>0.26300000000000001</v>
      </c>
      <c r="P14">
        <v>2.1800000000000002</v>
      </c>
      <c r="Q14">
        <v>2.9000000000000001E-2</v>
      </c>
      <c r="R14">
        <v>1.2</v>
      </c>
      <c r="S14">
        <v>0.23200000000000001</v>
      </c>
      <c r="T14">
        <v>2.2599999999999998</v>
      </c>
      <c r="U14">
        <v>2.4E-2</v>
      </c>
      <c r="V14">
        <v>1.02</v>
      </c>
      <c r="W14">
        <v>0.30599999999999999</v>
      </c>
    </row>
    <row r="15" spans="1:23" x14ac:dyDescent="0.3">
      <c r="B15" t="s">
        <v>38</v>
      </c>
      <c r="C15" t="s">
        <v>39</v>
      </c>
      <c r="D15">
        <v>-0.01</v>
      </c>
      <c r="E15">
        <v>0.66700000000000004</v>
      </c>
      <c r="F15">
        <v>-0.08</v>
      </c>
      <c r="G15">
        <v>3.0000000000000001E-3</v>
      </c>
      <c r="H15">
        <v>-0.03</v>
      </c>
      <c r="I15">
        <v>0.25600000000000001</v>
      </c>
      <c r="J15">
        <v>-0.05</v>
      </c>
      <c r="K15">
        <v>6.0999999999999999E-2</v>
      </c>
      <c r="L15">
        <v>1.81</v>
      </c>
      <c r="M15">
        <v>7.0999999999999994E-2</v>
      </c>
      <c r="N15">
        <v>0.54</v>
      </c>
      <c r="O15">
        <v>0.59199999999999997</v>
      </c>
      <c r="P15">
        <v>1.07</v>
      </c>
      <c r="Q15">
        <v>0.28499999999999998</v>
      </c>
      <c r="R15">
        <v>-1.21</v>
      </c>
      <c r="S15">
        <v>0.22500000000000001</v>
      </c>
      <c r="T15">
        <v>-0.69</v>
      </c>
      <c r="U15">
        <v>0.49199999999999999</v>
      </c>
      <c r="V15">
        <v>0.51</v>
      </c>
      <c r="W15">
        <v>0.60699999999999998</v>
      </c>
    </row>
    <row r="16" spans="1:23" x14ac:dyDescent="0.3">
      <c r="B16" t="s">
        <v>40</v>
      </c>
      <c r="C16" t="s">
        <v>41</v>
      </c>
      <c r="D16">
        <v>0.17</v>
      </c>
      <c r="E16">
        <v>0</v>
      </c>
      <c r="F16">
        <v>0.09</v>
      </c>
      <c r="G16">
        <v>0</v>
      </c>
      <c r="H16">
        <v>0.14000000000000001</v>
      </c>
      <c r="I16">
        <v>0</v>
      </c>
      <c r="J16">
        <v>0.08</v>
      </c>
      <c r="K16">
        <v>2E-3</v>
      </c>
      <c r="L16">
        <v>2.11</v>
      </c>
      <c r="M16">
        <v>3.5000000000000003E-2</v>
      </c>
      <c r="N16">
        <v>0.73</v>
      </c>
      <c r="O16">
        <v>0.46500000000000002</v>
      </c>
      <c r="P16">
        <v>2.2000000000000002</v>
      </c>
      <c r="Q16">
        <v>2.8000000000000001E-2</v>
      </c>
      <c r="R16">
        <v>-1.31</v>
      </c>
      <c r="S16">
        <v>0.191</v>
      </c>
      <c r="T16">
        <v>0.15</v>
      </c>
      <c r="U16">
        <v>0.879</v>
      </c>
      <c r="V16">
        <v>1.42</v>
      </c>
      <c r="W16">
        <v>0.155</v>
      </c>
    </row>
    <row r="17" spans="2:23" x14ac:dyDescent="0.3">
      <c r="B17" t="s">
        <v>40</v>
      </c>
      <c r="C17" t="s">
        <v>42</v>
      </c>
      <c r="D17">
        <v>0.08</v>
      </c>
      <c r="E17">
        <v>2E-3</v>
      </c>
      <c r="F17">
        <v>0.04</v>
      </c>
      <c r="G17">
        <v>0.13</v>
      </c>
      <c r="H17">
        <v>0.11</v>
      </c>
      <c r="I17">
        <v>0</v>
      </c>
      <c r="J17">
        <v>0.01</v>
      </c>
      <c r="K17">
        <v>0.71399999999999997</v>
      </c>
      <c r="L17">
        <v>1.1200000000000001</v>
      </c>
      <c r="M17">
        <v>0.26400000000000001</v>
      </c>
      <c r="N17">
        <v>-0.89</v>
      </c>
      <c r="O17">
        <v>0.372</v>
      </c>
      <c r="P17">
        <v>1.86</v>
      </c>
      <c r="Q17">
        <v>6.3E-2</v>
      </c>
      <c r="R17">
        <v>-1.97</v>
      </c>
      <c r="S17">
        <v>4.9000000000000002E-2</v>
      </c>
      <c r="T17">
        <v>0.77</v>
      </c>
      <c r="U17">
        <v>0.439</v>
      </c>
      <c r="V17">
        <v>2.67</v>
      </c>
      <c r="W17">
        <v>8.0000000000000002E-3</v>
      </c>
    </row>
    <row r="18" spans="2:23" x14ac:dyDescent="0.3">
      <c r="B18" t="s">
        <v>40</v>
      </c>
      <c r="C18" t="s">
        <v>43</v>
      </c>
      <c r="D18">
        <v>-0.04</v>
      </c>
      <c r="E18">
        <v>9.9000000000000005E-2</v>
      </c>
      <c r="F18">
        <v>-7.0000000000000007E-2</v>
      </c>
      <c r="G18">
        <v>5.0000000000000001E-3</v>
      </c>
      <c r="H18">
        <v>-0.01</v>
      </c>
      <c r="I18">
        <v>0.66300000000000003</v>
      </c>
      <c r="J18">
        <v>-0.02</v>
      </c>
      <c r="K18">
        <v>0.498</v>
      </c>
      <c r="L18">
        <v>0.83</v>
      </c>
      <c r="M18">
        <v>0.40600000000000003</v>
      </c>
      <c r="N18">
        <v>-0.81</v>
      </c>
      <c r="O18">
        <v>0.41899999999999998</v>
      </c>
      <c r="P18">
        <v>-0.64</v>
      </c>
      <c r="Q18">
        <v>0.52400000000000002</v>
      </c>
      <c r="R18">
        <v>-1.61</v>
      </c>
      <c r="S18">
        <v>0.107</v>
      </c>
      <c r="T18">
        <v>-1.44</v>
      </c>
      <c r="U18">
        <v>0.14899999999999999</v>
      </c>
      <c r="V18">
        <v>0.17</v>
      </c>
      <c r="W18">
        <v>0.86599999999999999</v>
      </c>
    </row>
    <row r="19" spans="2:23" x14ac:dyDescent="0.3">
      <c r="C19" t="s">
        <v>44</v>
      </c>
      <c r="D19">
        <v>0.1</v>
      </c>
      <c r="F19">
        <v>0.08</v>
      </c>
      <c r="H19">
        <v>0.08</v>
      </c>
      <c r="J19">
        <v>0.05</v>
      </c>
      <c r="L19">
        <v>0.55000000000000004</v>
      </c>
      <c r="M19">
        <v>0.57899999999999996</v>
      </c>
      <c r="N19">
        <v>0.54</v>
      </c>
      <c r="O19">
        <v>0.59099999999999997</v>
      </c>
      <c r="P19">
        <v>1.34</v>
      </c>
      <c r="Q19">
        <v>0.17899999999999999</v>
      </c>
      <c r="R19">
        <v>0</v>
      </c>
      <c r="S19">
        <v>1</v>
      </c>
      <c r="T19">
        <v>0.8</v>
      </c>
      <c r="U19">
        <v>0.42099999999999999</v>
      </c>
      <c r="V19">
        <v>0.78</v>
      </c>
      <c r="W19">
        <v>0.436</v>
      </c>
    </row>
    <row r="20" spans="2:23" x14ac:dyDescent="0.3">
      <c r="C20" t="s">
        <v>45</v>
      </c>
    </row>
    <row r="21" spans="2:23" x14ac:dyDescent="0.3">
      <c r="C21" t="s">
        <v>46</v>
      </c>
      <c r="D21">
        <v>0.25</v>
      </c>
      <c r="E21">
        <v>0</v>
      </c>
      <c r="F21">
        <v>0.2</v>
      </c>
      <c r="G21">
        <v>0</v>
      </c>
      <c r="H21">
        <v>0.2</v>
      </c>
      <c r="I21">
        <v>0</v>
      </c>
      <c r="J21">
        <v>0.09</v>
      </c>
      <c r="K21">
        <v>1E-3</v>
      </c>
      <c r="L21">
        <v>1.54</v>
      </c>
      <c r="M21">
        <v>0.125</v>
      </c>
      <c r="N21">
        <v>1.33</v>
      </c>
      <c r="O21">
        <v>0.183</v>
      </c>
      <c r="P21">
        <v>4.43</v>
      </c>
      <c r="Q21">
        <v>0</v>
      </c>
      <c r="R21">
        <v>-0.15</v>
      </c>
      <c r="S21">
        <v>0.878</v>
      </c>
      <c r="T21">
        <v>2.93</v>
      </c>
      <c r="U21">
        <v>3.0000000000000001E-3</v>
      </c>
      <c r="V21">
        <v>2.99</v>
      </c>
      <c r="W21">
        <v>3.0000000000000001E-3</v>
      </c>
    </row>
    <row r="22" spans="2:23" x14ac:dyDescent="0.3">
      <c r="C22" t="s">
        <v>47</v>
      </c>
      <c r="D22">
        <v>0.15</v>
      </c>
      <c r="E22">
        <v>0</v>
      </c>
      <c r="F22">
        <v>0.06</v>
      </c>
      <c r="G22">
        <v>2.7E-2</v>
      </c>
      <c r="H22">
        <v>0.17</v>
      </c>
      <c r="I22">
        <v>0</v>
      </c>
      <c r="J22">
        <v>0.11</v>
      </c>
      <c r="K22">
        <v>0</v>
      </c>
      <c r="L22">
        <v>2.46</v>
      </c>
      <c r="M22">
        <v>1.4E-2</v>
      </c>
      <c r="N22">
        <v>-0.73</v>
      </c>
      <c r="O22">
        <v>0.46600000000000003</v>
      </c>
      <c r="P22">
        <v>1.04</v>
      </c>
      <c r="Q22">
        <v>0.29799999999999999</v>
      </c>
      <c r="R22">
        <v>-3.11</v>
      </c>
      <c r="S22">
        <v>2E-3</v>
      </c>
      <c r="T22">
        <v>-1.35</v>
      </c>
      <c r="U22">
        <v>0.17699999999999999</v>
      </c>
      <c r="V22">
        <v>1.72</v>
      </c>
      <c r="W22">
        <v>8.5999999999999993E-2</v>
      </c>
    </row>
    <row r="23" spans="2:23" x14ac:dyDescent="0.3">
      <c r="C23" t="s">
        <v>48</v>
      </c>
      <c r="D23">
        <v>0.2</v>
      </c>
      <c r="E23">
        <v>0</v>
      </c>
      <c r="F23">
        <v>0.16</v>
      </c>
      <c r="G23">
        <v>0</v>
      </c>
      <c r="H23">
        <v>0.13</v>
      </c>
      <c r="I23">
        <v>0</v>
      </c>
      <c r="J23">
        <v>0.04</v>
      </c>
      <c r="K23">
        <v>0.13300000000000001</v>
      </c>
      <c r="L23">
        <v>1.33</v>
      </c>
      <c r="M23">
        <v>0.184</v>
      </c>
      <c r="N23">
        <v>1.98</v>
      </c>
      <c r="O23">
        <v>4.8000000000000001E-2</v>
      </c>
      <c r="P23">
        <v>4.37</v>
      </c>
      <c r="Q23">
        <v>0</v>
      </c>
      <c r="R23">
        <v>0.7</v>
      </c>
      <c r="S23">
        <v>0.48599999999999999</v>
      </c>
      <c r="T23">
        <v>3.08</v>
      </c>
      <c r="U23">
        <v>2E-3</v>
      </c>
      <c r="V23">
        <v>2.31</v>
      </c>
      <c r="W23">
        <v>2.1000000000000001E-2</v>
      </c>
    </row>
    <row r="24" spans="2:23" x14ac:dyDescent="0.3">
      <c r="C24" t="s">
        <v>49</v>
      </c>
      <c r="D24">
        <v>-0.01</v>
      </c>
      <c r="E24">
        <v>0.66600000000000004</v>
      </c>
      <c r="F24">
        <v>-0.08</v>
      </c>
      <c r="G24">
        <v>3.0000000000000001E-3</v>
      </c>
      <c r="H24">
        <v>-0.03</v>
      </c>
      <c r="I24">
        <v>0.254</v>
      </c>
      <c r="J24">
        <v>-0.05</v>
      </c>
      <c r="K24">
        <v>5.8999999999999997E-2</v>
      </c>
      <c r="L24">
        <v>1.81</v>
      </c>
      <c r="M24">
        <v>7.0999999999999994E-2</v>
      </c>
      <c r="N24">
        <v>0.54</v>
      </c>
      <c r="O24">
        <v>0.59199999999999997</v>
      </c>
      <c r="P24">
        <v>1.08</v>
      </c>
      <c r="Q24">
        <v>0.28100000000000003</v>
      </c>
      <c r="R24">
        <v>-1.21</v>
      </c>
      <c r="S24">
        <v>0.22600000000000001</v>
      </c>
      <c r="T24">
        <v>-0.68</v>
      </c>
      <c r="U24">
        <v>0.499</v>
      </c>
      <c r="V24">
        <v>0.52</v>
      </c>
      <c r="W24">
        <v>0.60199999999999998</v>
      </c>
    </row>
    <row r="25" spans="2:23" x14ac:dyDescent="0.3">
      <c r="C25" t="s">
        <v>50</v>
      </c>
      <c r="D25">
        <v>0.17</v>
      </c>
      <c r="E25">
        <v>0</v>
      </c>
      <c r="F25">
        <v>0.1</v>
      </c>
      <c r="G25">
        <v>0</v>
      </c>
      <c r="H25">
        <v>0.18</v>
      </c>
      <c r="I25">
        <v>0</v>
      </c>
      <c r="J25">
        <v>7.0000000000000007E-2</v>
      </c>
      <c r="K25">
        <v>8.0000000000000002E-3</v>
      </c>
      <c r="L25">
        <v>2.1</v>
      </c>
      <c r="M25">
        <v>3.5999999999999997E-2</v>
      </c>
      <c r="N25">
        <v>-0.1</v>
      </c>
      <c r="O25">
        <v>0.92200000000000004</v>
      </c>
      <c r="P25">
        <v>2.71</v>
      </c>
      <c r="Q25">
        <v>7.0000000000000001E-3</v>
      </c>
      <c r="R25">
        <v>-2.13</v>
      </c>
      <c r="S25">
        <v>3.3000000000000002E-2</v>
      </c>
      <c r="T25">
        <v>0.67</v>
      </c>
      <c r="U25">
        <v>0.503</v>
      </c>
      <c r="V25">
        <v>2.72</v>
      </c>
      <c r="W25">
        <v>7.0000000000000001E-3</v>
      </c>
    </row>
    <row r="26" spans="2:23" x14ac:dyDescent="0.3">
      <c r="C26" t="s">
        <v>51</v>
      </c>
      <c r="D26">
        <v>0.16</v>
      </c>
      <c r="F26">
        <v>0.12</v>
      </c>
      <c r="H26">
        <v>0.14000000000000001</v>
      </c>
      <c r="J26">
        <v>7.0000000000000007E-2</v>
      </c>
      <c r="L26">
        <v>1.1200000000000001</v>
      </c>
      <c r="M26">
        <v>0.26200000000000001</v>
      </c>
      <c r="N26">
        <v>0.54</v>
      </c>
      <c r="O26">
        <v>0.58599999999999997</v>
      </c>
      <c r="P26">
        <v>2.44</v>
      </c>
      <c r="Q26">
        <v>1.4999999999999999E-2</v>
      </c>
      <c r="R26">
        <v>-0.54</v>
      </c>
      <c r="S26">
        <v>0.58799999999999997</v>
      </c>
      <c r="T26">
        <v>1.35</v>
      </c>
      <c r="U26">
        <v>0.17799999999999999</v>
      </c>
      <c r="V26">
        <v>1.83</v>
      </c>
      <c r="W26">
        <v>6.7000000000000004E-2</v>
      </c>
    </row>
    <row r="28" spans="2:23" x14ac:dyDescent="0.3">
      <c r="C28" t="s">
        <v>52</v>
      </c>
      <c r="D28">
        <v>1519</v>
      </c>
      <c r="F28">
        <v>1514</v>
      </c>
      <c r="H28">
        <v>1333</v>
      </c>
      <c r="J28">
        <v>1350</v>
      </c>
    </row>
  </sheetData>
  <conditionalFormatting sqref="F1:F1048576 I1:I1048576 L1:L1048576 O1:O1048576 Q1:Q1048576 S1:S1048576 U1:U1048576 W1:W1048576 Y1:Y1048576 AA1:AA1048576">
    <cfRule type="cellIs" dxfId="1" priority="1" operator="lessThan">
      <formula>0.05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6BB06-7F1C-48C0-BD7B-FB7C738A3694}">
  <dimension ref="A1:W28"/>
  <sheetViews>
    <sheetView workbookViewId="0">
      <selection activeCell="P35" sqref="P35"/>
    </sheetView>
  </sheetViews>
  <sheetFormatPr defaultRowHeight="14.4" x14ac:dyDescent="0.3"/>
  <cols>
    <col min="1" max="1" width="46.5546875" bestFit="1" customWidth="1"/>
    <col min="3" max="3" width="32.44140625" bestFit="1" customWidth="1"/>
    <col min="13" max="13" width="16.5546875" bestFit="1" customWidth="1"/>
  </cols>
  <sheetData>
    <row r="1" spans="1:23" s="1" customFormat="1" x14ac:dyDescent="0.3">
      <c r="A1" s="1" t="s">
        <v>53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</row>
    <row r="2" spans="1:23" x14ac:dyDescent="0.3">
      <c r="A2" t="s">
        <v>76</v>
      </c>
      <c r="B2" t="s">
        <v>22</v>
      </c>
      <c r="C2" t="s">
        <v>23</v>
      </c>
      <c r="D2">
        <v>0.23</v>
      </c>
      <c r="E2">
        <v>0</v>
      </c>
      <c r="F2">
        <v>0.19</v>
      </c>
      <c r="G2">
        <v>0</v>
      </c>
      <c r="H2">
        <v>0.21</v>
      </c>
      <c r="I2">
        <v>0</v>
      </c>
      <c r="J2">
        <v>0.06</v>
      </c>
      <c r="K2">
        <v>4.9000000000000002E-2</v>
      </c>
      <c r="L2">
        <v>0.91</v>
      </c>
      <c r="M2">
        <v>0.36199999999999999</v>
      </c>
      <c r="N2">
        <v>0.34</v>
      </c>
      <c r="O2">
        <v>0.73699999999999999</v>
      </c>
      <c r="P2">
        <v>3.94</v>
      </c>
      <c r="Q2">
        <v>0</v>
      </c>
      <c r="R2">
        <v>-0.54</v>
      </c>
      <c r="S2">
        <v>0.58599999999999997</v>
      </c>
      <c r="T2">
        <v>3.04</v>
      </c>
      <c r="U2">
        <v>2E-3</v>
      </c>
      <c r="V2">
        <v>3.49</v>
      </c>
      <c r="W2">
        <v>0</v>
      </c>
    </row>
    <row r="3" spans="1:23" x14ac:dyDescent="0.3">
      <c r="A3" t="s">
        <v>71</v>
      </c>
      <c r="B3" t="s">
        <v>22</v>
      </c>
      <c r="C3" t="s">
        <v>24</v>
      </c>
      <c r="D3">
        <v>0.12</v>
      </c>
      <c r="E3">
        <v>0</v>
      </c>
      <c r="F3">
        <v>0.09</v>
      </c>
      <c r="G3">
        <v>1E-3</v>
      </c>
      <c r="H3">
        <v>0.04</v>
      </c>
      <c r="I3">
        <v>0.13600000000000001</v>
      </c>
      <c r="J3">
        <v>-0.02</v>
      </c>
      <c r="K3">
        <v>0.47599999999999998</v>
      </c>
      <c r="L3">
        <v>0.74</v>
      </c>
      <c r="M3">
        <v>0.45900000000000002</v>
      </c>
      <c r="N3">
        <v>2.0099999999999998</v>
      </c>
      <c r="O3">
        <v>4.4999999999999998E-2</v>
      </c>
      <c r="P3">
        <v>3.62</v>
      </c>
      <c r="Q3">
        <v>0</v>
      </c>
      <c r="R3">
        <v>1.28</v>
      </c>
      <c r="S3">
        <v>0.2</v>
      </c>
      <c r="T3">
        <v>2.88</v>
      </c>
      <c r="U3">
        <v>4.0000000000000001E-3</v>
      </c>
      <c r="V3">
        <v>1.56</v>
      </c>
      <c r="W3">
        <v>0.11899999999999999</v>
      </c>
    </row>
    <row r="4" spans="1:23" x14ac:dyDescent="0.3">
      <c r="A4" t="s">
        <v>108</v>
      </c>
      <c r="B4" t="s">
        <v>22</v>
      </c>
      <c r="C4" t="s">
        <v>25</v>
      </c>
      <c r="D4">
        <v>0.19</v>
      </c>
      <c r="E4">
        <v>0</v>
      </c>
      <c r="F4">
        <v>0.18</v>
      </c>
      <c r="G4">
        <v>0</v>
      </c>
      <c r="H4">
        <v>0.14000000000000001</v>
      </c>
      <c r="I4">
        <v>0</v>
      </c>
      <c r="J4">
        <v>0.06</v>
      </c>
      <c r="K4">
        <v>4.1000000000000002E-2</v>
      </c>
      <c r="L4">
        <v>0.32</v>
      </c>
      <c r="M4">
        <v>0.748</v>
      </c>
      <c r="N4">
        <v>1.29</v>
      </c>
      <c r="O4">
        <v>0.19800000000000001</v>
      </c>
      <c r="P4">
        <v>3.32</v>
      </c>
      <c r="Q4">
        <v>1E-3</v>
      </c>
      <c r="R4">
        <v>0.97</v>
      </c>
      <c r="S4">
        <v>0.33100000000000002</v>
      </c>
      <c r="T4">
        <v>3</v>
      </c>
      <c r="U4">
        <v>3.0000000000000001E-3</v>
      </c>
      <c r="V4">
        <v>1.97</v>
      </c>
      <c r="W4">
        <v>4.9000000000000002E-2</v>
      </c>
    </row>
    <row r="5" spans="1:23" x14ac:dyDescent="0.3">
      <c r="B5" t="s">
        <v>22</v>
      </c>
      <c r="C5" t="s">
        <v>26</v>
      </c>
      <c r="D5">
        <v>0.04</v>
      </c>
      <c r="E5">
        <v>0.154</v>
      </c>
      <c r="F5">
        <v>0.03</v>
      </c>
      <c r="G5">
        <v>0.26100000000000001</v>
      </c>
      <c r="H5">
        <v>-0.01</v>
      </c>
      <c r="I5">
        <v>0.65400000000000003</v>
      </c>
      <c r="J5">
        <v>0</v>
      </c>
      <c r="K5">
        <v>0.95299999999999996</v>
      </c>
      <c r="L5">
        <v>0.21</v>
      </c>
      <c r="M5">
        <v>0.83599999999999997</v>
      </c>
      <c r="N5">
        <v>1.3</v>
      </c>
      <c r="O5">
        <v>0.193</v>
      </c>
      <c r="P5">
        <v>0.93</v>
      </c>
      <c r="Q5">
        <v>0.35199999999999998</v>
      </c>
      <c r="R5">
        <v>1.1000000000000001</v>
      </c>
      <c r="S5">
        <v>0.27200000000000002</v>
      </c>
      <c r="T5">
        <v>0.73</v>
      </c>
      <c r="U5">
        <v>0.46600000000000003</v>
      </c>
      <c r="V5">
        <v>-0.36</v>
      </c>
      <c r="W5">
        <v>0.72</v>
      </c>
    </row>
    <row r="6" spans="1:23" ht="57.6" x14ac:dyDescent="0.3">
      <c r="A6" s="11" t="s">
        <v>73</v>
      </c>
      <c r="B6" t="s">
        <v>22</v>
      </c>
      <c r="C6" t="s">
        <v>27</v>
      </c>
      <c r="D6">
        <v>0.22</v>
      </c>
      <c r="E6">
        <v>0</v>
      </c>
      <c r="F6">
        <v>0.12</v>
      </c>
      <c r="G6">
        <v>0</v>
      </c>
      <c r="H6">
        <v>0.27</v>
      </c>
      <c r="I6">
        <v>0</v>
      </c>
      <c r="J6">
        <v>0.19</v>
      </c>
      <c r="K6">
        <v>0</v>
      </c>
      <c r="L6">
        <v>2.68</v>
      </c>
      <c r="M6">
        <v>7.0000000000000001E-3</v>
      </c>
      <c r="N6">
        <v>-1.1499999999999999</v>
      </c>
      <c r="O6">
        <v>0.25</v>
      </c>
      <c r="P6">
        <v>0.8</v>
      </c>
      <c r="Q6">
        <v>0.42499999999999999</v>
      </c>
      <c r="R6">
        <v>-3.74</v>
      </c>
      <c r="S6">
        <v>0</v>
      </c>
      <c r="T6">
        <v>-1.81</v>
      </c>
      <c r="U6">
        <v>7.0000000000000007E-2</v>
      </c>
      <c r="V6">
        <v>1.89</v>
      </c>
      <c r="W6">
        <v>5.8000000000000003E-2</v>
      </c>
    </row>
    <row r="7" spans="1:23" x14ac:dyDescent="0.3">
      <c r="B7" t="s">
        <v>28</v>
      </c>
      <c r="C7" t="s">
        <v>29</v>
      </c>
      <c r="D7">
        <v>0.06</v>
      </c>
      <c r="E7">
        <v>0.03</v>
      </c>
      <c r="F7">
        <v>0.03</v>
      </c>
      <c r="G7">
        <v>0.33800000000000002</v>
      </c>
      <c r="H7">
        <v>0.13</v>
      </c>
      <c r="I7">
        <v>0</v>
      </c>
      <c r="J7">
        <v>0.08</v>
      </c>
      <c r="K7">
        <v>5.0000000000000001E-3</v>
      </c>
      <c r="L7">
        <v>0.84</v>
      </c>
      <c r="M7">
        <v>0.39800000000000002</v>
      </c>
      <c r="N7">
        <v>-1.71</v>
      </c>
      <c r="O7">
        <v>8.7999999999999995E-2</v>
      </c>
      <c r="P7">
        <v>-0.56999999999999995</v>
      </c>
      <c r="Q7">
        <v>0.57099999999999995</v>
      </c>
      <c r="R7">
        <v>-2.52</v>
      </c>
      <c r="S7">
        <v>1.2E-2</v>
      </c>
      <c r="T7">
        <v>-1.38</v>
      </c>
      <c r="U7">
        <v>0.16700000000000001</v>
      </c>
      <c r="V7">
        <v>1.1000000000000001</v>
      </c>
      <c r="W7">
        <v>0.27</v>
      </c>
    </row>
    <row r="8" spans="1:23" x14ac:dyDescent="0.3">
      <c r="B8" t="s">
        <v>28</v>
      </c>
      <c r="C8" t="s">
        <v>30</v>
      </c>
      <c r="D8">
        <v>0.01</v>
      </c>
      <c r="E8">
        <v>0.83799999999999997</v>
      </c>
      <c r="F8">
        <v>-0.01</v>
      </c>
      <c r="G8">
        <v>0.64300000000000002</v>
      </c>
      <c r="H8">
        <v>0.02</v>
      </c>
      <c r="I8">
        <v>0.53800000000000003</v>
      </c>
      <c r="J8">
        <v>0</v>
      </c>
      <c r="K8">
        <v>0.89</v>
      </c>
      <c r="L8">
        <v>0.47</v>
      </c>
      <c r="M8">
        <v>0.63600000000000001</v>
      </c>
      <c r="N8">
        <v>-0.31</v>
      </c>
      <c r="O8">
        <v>0.75800000000000001</v>
      </c>
      <c r="P8">
        <v>0.24</v>
      </c>
      <c r="Q8">
        <v>0.81</v>
      </c>
      <c r="R8">
        <v>-0.76</v>
      </c>
      <c r="S8">
        <v>0.44400000000000001</v>
      </c>
      <c r="T8">
        <v>-0.22</v>
      </c>
      <c r="U8">
        <v>0.82799999999999996</v>
      </c>
      <c r="V8">
        <v>0.53</v>
      </c>
      <c r="W8">
        <v>0.59399999999999997</v>
      </c>
    </row>
    <row r="9" spans="1:23" x14ac:dyDescent="0.3">
      <c r="B9" t="s">
        <v>28</v>
      </c>
      <c r="C9" t="s">
        <v>31</v>
      </c>
      <c r="D9">
        <v>0.14000000000000001</v>
      </c>
      <c r="E9">
        <v>0</v>
      </c>
      <c r="F9">
        <v>0.08</v>
      </c>
      <c r="G9">
        <v>5.0000000000000001E-3</v>
      </c>
      <c r="H9">
        <v>0.15</v>
      </c>
      <c r="I9">
        <v>0</v>
      </c>
      <c r="J9">
        <v>0.09</v>
      </c>
      <c r="K9">
        <v>2E-3</v>
      </c>
      <c r="L9">
        <v>1.74</v>
      </c>
      <c r="M9">
        <v>8.2000000000000003E-2</v>
      </c>
      <c r="N9">
        <v>-0.21</v>
      </c>
      <c r="O9">
        <v>0.83699999999999997</v>
      </c>
      <c r="P9">
        <v>1.37</v>
      </c>
      <c r="Q9">
        <v>0.17</v>
      </c>
      <c r="R9">
        <v>-1.89</v>
      </c>
      <c r="S9">
        <v>5.8999999999999997E-2</v>
      </c>
      <c r="T9">
        <v>-0.32</v>
      </c>
      <c r="U9">
        <v>0.75</v>
      </c>
      <c r="V9">
        <v>1.53</v>
      </c>
      <c r="W9">
        <v>0.126</v>
      </c>
    </row>
    <row r="10" spans="1:23" x14ac:dyDescent="0.3">
      <c r="B10" t="s">
        <v>32</v>
      </c>
      <c r="C10" t="s">
        <v>33</v>
      </c>
      <c r="D10">
        <v>0.15</v>
      </c>
      <c r="E10">
        <v>0</v>
      </c>
      <c r="F10">
        <v>0.14000000000000001</v>
      </c>
      <c r="G10">
        <v>0</v>
      </c>
      <c r="H10">
        <v>0.1</v>
      </c>
      <c r="I10">
        <v>0</v>
      </c>
      <c r="J10">
        <v>0.03</v>
      </c>
      <c r="K10">
        <v>0.28100000000000003</v>
      </c>
      <c r="L10">
        <v>0.31</v>
      </c>
      <c r="M10">
        <v>0.75800000000000001</v>
      </c>
      <c r="N10">
        <v>1.22</v>
      </c>
      <c r="O10">
        <v>0.223</v>
      </c>
      <c r="P10">
        <v>3</v>
      </c>
      <c r="Q10">
        <v>3.0000000000000001E-3</v>
      </c>
      <c r="R10">
        <v>0.92</v>
      </c>
      <c r="S10">
        <v>0.35899999999999999</v>
      </c>
      <c r="T10">
        <v>2.7</v>
      </c>
      <c r="U10">
        <v>7.0000000000000001E-3</v>
      </c>
      <c r="V10">
        <v>1.73</v>
      </c>
      <c r="W10">
        <v>8.3000000000000004E-2</v>
      </c>
    </row>
    <row r="11" spans="1:23" x14ac:dyDescent="0.3">
      <c r="B11" t="s">
        <v>32</v>
      </c>
      <c r="C11" t="s">
        <v>34</v>
      </c>
      <c r="D11">
        <v>0.03</v>
      </c>
      <c r="E11">
        <v>0.26400000000000001</v>
      </c>
      <c r="F11">
        <v>0.05</v>
      </c>
      <c r="G11">
        <v>6.0999999999999999E-2</v>
      </c>
      <c r="H11">
        <v>0.01</v>
      </c>
      <c r="I11">
        <v>0.75</v>
      </c>
      <c r="J11">
        <v>-0.03</v>
      </c>
      <c r="K11">
        <v>0.28699999999999998</v>
      </c>
      <c r="L11">
        <v>-0.55000000000000004</v>
      </c>
      <c r="M11">
        <v>0.58599999999999997</v>
      </c>
      <c r="N11">
        <v>0.53</v>
      </c>
      <c r="O11">
        <v>0.59499999999999997</v>
      </c>
      <c r="P11">
        <v>1.54</v>
      </c>
      <c r="Q11">
        <v>0.123</v>
      </c>
      <c r="R11">
        <v>1.06</v>
      </c>
      <c r="S11">
        <v>0.29099999999999998</v>
      </c>
      <c r="T11">
        <v>2.06</v>
      </c>
      <c r="U11">
        <v>3.9E-2</v>
      </c>
      <c r="V11">
        <v>0.98</v>
      </c>
      <c r="W11">
        <v>0.32900000000000001</v>
      </c>
    </row>
    <row r="12" spans="1:23" x14ac:dyDescent="0.3">
      <c r="B12" t="s">
        <v>32</v>
      </c>
      <c r="C12" t="s">
        <v>35</v>
      </c>
      <c r="D12">
        <v>0.06</v>
      </c>
      <c r="E12">
        <v>2.4E-2</v>
      </c>
      <c r="F12">
        <v>0.06</v>
      </c>
      <c r="G12">
        <v>2.5000000000000001E-2</v>
      </c>
      <c r="H12">
        <v>0.04</v>
      </c>
      <c r="I12">
        <v>0.14499999999999999</v>
      </c>
      <c r="J12">
        <v>0</v>
      </c>
      <c r="K12">
        <v>0.94</v>
      </c>
      <c r="L12">
        <v>0</v>
      </c>
      <c r="M12">
        <v>0.997</v>
      </c>
      <c r="N12">
        <v>0.48</v>
      </c>
      <c r="O12">
        <v>0.63</v>
      </c>
      <c r="P12">
        <v>1.6</v>
      </c>
      <c r="Q12">
        <v>0.11</v>
      </c>
      <c r="R12">
        <v>0.48</v>
      </c>
      <c r="S12">
        <v>0.63500000000000001</v>
      </c>
      <c r="T12">
        <v>1.59</v>
      </c>
      <c r="U12">
        <v>0.112</v>
      </c>
      <c r="V12">
        <v>1.08</v>
      </c>
      <c r="W12">
        <v>0.27800000000000002</v>
      </c>
    </row>
    <row r="13" spans="1:23" x14ac:dyDescent="0.3">
      <c r="B13" t="s">
        <v>32</v>
      </c>
      <c r="C13" t="s">
        <v>36</v>
      </c>
      <c r="D13">
        <v>0.12</v>
      </c>
      <c r="E13">
        <v>0</v>
      </c>
      <c r="F13">
        <v>7.0000000000000007E-2</v>
      </c>
      <c r="G13">
        <v>1.4E-2</v>
      </c>
      <c r="H13">
        <v>0.06</v>
      </c>
      <c r="I13">
        <v>5.7000000000000002E-2</v>
      </c>
      <c r="J13">
        <v>0</v>
      </c>
      <c r="K13">
        <v>0.91600000000000004</v>
      </c>
      <c r="L13">
        <v>1.46</v>
      </c>
      <c r="M13">
        <v>0.14299999999999999</v>
      </c>
      <c r="N13">
        <v>1.73</v>
      </c>
      <c r="O13">
        <v>8.3000000000000004E-2</v>
      </c>
      <c r="P13">
        <v>3.2</v>
      </c>
      <c r="Q13">
        <v>1E-3</v>
      </c>
      <c r="R13">
        <v>0.31</v>
      </c>
      <c r="S13">
        <v>0.75600000000000001</v>
      </c>
      <c r="T13">
        <v>1.77</v>
      </c>
      <c r="U13">
        <v>7.6999999999999999E-2</v>
      </c>
      <c r="V13">
        <v>1.42</v>
      </c>
      <c r="W13">
        <v>0.156</v>
      </c>
    </row>
    <row r="14" spans="1:23" x14ac:dyDescent="0.3">
      <c r="B14" t="s">
        <v>32</v>
      </c>
      <c r="C14" t="s">
        <v>37</v>
      </c>
      <c r="D14">
        <v>0.06</v>
      </c>
      <c r="E14">
        <v>3.3000000000000002E-2</v>
      </c>
      <c r="F14">
        <v>0.06</v>
      </c>
      <c r="G14">
        <v>2.7E-2</v>
      </c>
      <c r="H14">
        <v>0.01</v>
      </c>
      <c r="I14">
        <v>0.70099999999999996</v>
      </c>
      <c r="J14">
        <v>-0.04</v>
      </c>
      <c r="K14">
        <v>0.215</v>
      </c>
      <c r="L14">
        <v>-0.06</v>
      </c>
      <c r="M14">
        <v>0.95199999999999996</v>
      </c>
      <c r="N14">
        <v>1.18</v>
      </c>
      <c r="O14">
        <v>0.23699999999999999</v>
      </c>
      <c r="P14">
        <v>2.37</v>
      </c>
      <c r="Q14">
        <v>1.7999999999999999E-2</v>
      </c>
      <c r="R14">
        <v>1.24</v>
      </c>
      <c r="S14">
        <v>0.217</v>
      </c>
      <c r="T14">
        <v>2.42</v>
      </c>
      <c r="U14">
        <v>1.6E-2</v>
      </c>
      <c r="V14">
        <v>1.1499999999999999</v>
      </c>
      <c r="W14">
        <v>0.251</v>
      </c>
    </row>
    <row r="15" spans="1:23" x14ac:dyDescent="0.3">
      <c r="B15" t="s">
        <v>38</v>
      </c>
      <c r="C15" t="s">
        <v>39</v>
      </c>
      <c r="D15">
        <v>-0.04</v>
      </c>
      <c r="E15">
        <v>0.128</v>
      </c>
      <c r="F15">
        <v>-0.06</v>
      </c>
      <c r="G15">
        <v>2.1000000000000001E-2</v>
      </c>
      <c r="H15">
        <v>-0.03</v>
      </c>
      <c r="I15">
        <v>0.28299999999999997</v>
      </c>
      <c r="J15">
        <v>-0.04</v>
      </c>
      <c r="K15">
        <v>0.123</v>
      </c>
      <c r="L15">
        <v>0.56000000000000005</v>
      </c>
      <c r="M15">
        <v>0.57299999999999995</v>
      </c>
      <c r="N15">
        <v>-0.26</v>
      </c>
      <c r="O15">
        <v>0.79800000000000004</v>
      </c>
      <c r="P15">
        <v>0.08</v>
      </c>
      <c r="Q15">
        <v>0.93300000000000005</v>
      </c>
      <c r="R15">
        <v>-0.8</v>
      </c>
      <c r="S15">
        <v>0.42299999999999999</v>
      </c>
      <c r="T15">
        <v>-0.46</v>
      </c>
      <c r="U15">
        <v>0.64400000000000002</v>
      </c>
      <c r="V15">
        <v>0.33</v>
      </c>
      <c r="W15">
        <v>0.74099999999999999</v>
      </c>
    </row>
    <row r="16" spans="1:23" x14ac:dyDescent="0.3">
      <c r="B16" t="s">
        <v>40</v>
      </c>
      <c r="C16" t="s">
        <v>41</v>
      </c>
      <c r="D16">
        <v>0.17</v>
      </c>
      <c r="E16">
        <v>0</v>
      </c>
      <c r="F16">
        <v>0.09</v>
      </c>
      <c r="G16">
        <v>2E-3</v>
      </c>
      <c r="H16">
        <v>0.13</v>
      </c>
      <c r="I16">
        <v>0</v>
      </c>
      <c r="J16">
        <v>7.0000000000000007E-2</v>
      </c>
      <c r="K16">
        <v>1.2999999999999999E-2</v>
      </c>
      <c r="L16">
        <v>2.13</v>
      </c>
      <c r="M16">
        <v>3.3000000000000002E-2</v>
      </c>
      <c r="N16">
        <v>1.01</v>
      </c>
      <c r="O16">
        <v>0.314</v>
      </c>
      <c r="P16">
        <v>2.39</v>
      </c>
      <c r="Q16">
        <v>1.7000000000000001E-2</v>
      </c>
      <c r="R16">
        <v>-1.05</v>
      </c>
      <c r="S16">
        <v>0.29199999999999998</v>
      </c>
      <c r="T16">
        <v>0.32</v>
      </c>
      <c r="U16">
        <v>0.747</v>
      </c>
      <c r="V16">
        <v>1.34</v>
      </c>
      <c r="W16">
        <v>0.18</v>
      </c>
    </row>
    <row r="17" spans="2:23" x14ac:dyDescent="0.3">
      <c r="B17" t="s">
        <v>40</v>
      </c>
      <c r="C17" t="s">
        <v>42</v>
      </c>
      <c r="D17">
        <v>7.0000000000000007E-2</v>
      </c>
      <c r="E17">
        <v>7.0000000000000001E-3</v>
      </c>
      <c r="F17">
        <v>0.05</v>
      </c>
      <c r="G17">
        <v>7.3999999999999996E-2</v>
      </c>
      <c r="H17">
        <v>0.11</v>
      </c>
      <c r="I17">
        <v>0</v>
      </c>
      <c r="J17">
        <v>-0.02</v>
      </c>
      <c r="K17">
        <v>0.47799999999999998</v>
      </c>
      <c r="L17">
        <v>0.62</v>
      </c>
      <c r="M17">
        <v>0.53300000000000003</v>
      </c>
      <c r="N17">
        <v>-0.93</v>
      </c>
      <c r="O17">
        <v>0.35099999999999998</v>
      </c>
      <c r="P17">
        <v>2.36</v>
      </c>
      <c r="Q17">
        <v>1.9E-2</v>
      </c>
      <c r="R17">
        <v>-1.53</v>
      </c>
      <c r="S17">
        <v>0.125</v>
      </c>
      <c r="T17">
        <v>1.74</v>
      </c>
      <c r="U17">
        <v>8.1000000000000003E-2</v>
      </c>
      <c r="V17">
        <v>3.19</v>
      </c>
      <c r="W17">
        <v>1E-3</v>
      </c>
    </row>
    <row r="18" spans="2:23" x14ac:dyDescent="0.3">
      <c r="B18" t="s">
        <v>40</v>
      </c>
      <c r="C18" t="s">
        <v>43</v>
      </c>
      <c r="D18">
        <v>-0.05</v>
      </c>
      <c r="E18">
        <v>9.4E-2</v>
      </c>
      <c r="F18">
        <v>-7.0000000000000007E-2</v>
      </c>
      <c r="G18">
        <v>8.0000000000000002E-3</v>
      </c>
      <c r="H18">
        <v>0</v>
      </c>
      <c r="I18">
        <v>0.872</v>
      </c>
      <c r="J18">
        <v>-0.02</v>
      </c>
      <c r="K18">
        <v>0.54900000000000004</v>
      </c>
      <c r="L18">
        <v>0.72</v>
      </c>
      <c r="M18">
        <v>0.47199999999999998</v>
      </c>
      <c r="N18">
        <v>-1.03</v>
      </c>
      <c r="O18">
        <v>0.30499999999999999</v>
      </c>
      <c r="P18">
        <v>-0.71</v>
      </c>
      <c r="Q18">
        <v>0.47899999999999998</v>
      </c>
      <c r="R18">
        <v>-1.72</v>
      </c>
      <c r="S18">
        <v>8.5999999999999993E-2</v>
      </c>
      <c r="T18">
        <v>-1.4</v>
      </c>
      <c r="U18">
        <v>0.16200000000000001</v>
      </c>
      <c r="V18">
        <v>0.31</v>
      </c>
      <c r="W18">
        <v>0.75700000000000001</v>
      </c>
    </row>
    <row r="19" spans="2:23" x14ac:dyDescent="0.3">
      <c r="C19" t="s">
        <v>44</v>
      </c>
      <c r="D19">
        <v>0.1</v>
      </c>
      <c r="F19">
        <v>0.08</v>
      </c>
      <c r="H19">
        <v>0.09</v>
      </c>
      <c r="J19">
        <v>0.05</v>
      </c>
      <c r="L19">
        <v>0.52</v>
      </c>
      <c r="M19">
        <v>0.60299999999999998</v>
      </c>
      <c r="N19">
        <v>0.25</v>
      </c>
      <c r="O19">
        <v>0.8</v>
      </c>
      <c r="P19">
        <v>1.26</v>
      </c>
      <c r="Q19">
        <v>0.20799999999999999</v>
      </c>
      <c r="R19">
        <v>-0.25</v>
      </c>
      <c r="S19">
        <v>0.80100000000000005</v>
      </c>
      <c r="T19">
        <v>0.75</v>
      </c>
      <c r="U19">
        <v>0.45200000000000001</v>
      </c>
      <c r="V19">
        <v>0.98</v>
      </c>
      <c r="W19">
        <v>0.32900000000000001</v>
      </c>
    </row>
    <row r="20" spans="2:23" x14ac:dyDescent="0.3">
      <c r="C20" t="s">
        <v>45</v>
      </c>
    </row>
    <row r="21" spans="2:23" x14ac:dyDescent="0.3">
      <c r="C21" t="s">
        <v>46</v>
      </c>
      <c r="D21">
        <v>0.27</v>
      </c>
      <c r="E21">
        <v>0</v>
      </c>
      <c r="F21">
        <v>0.22</v>
      </c>
      <c r="G21">
        <v>0</v>
      </c>
      <c r="H21">
        <v>0.23</v>
      </c>
      <c r="I21">
        <v>0</v>
      </c>
      <c r="J21">
        <v>0.08</v>
      </c>
      <c r="K21">
        <v>6.0000000000000001E-3</v>
      </c>
      <c r="L21">
        <v>1.43</v>
      </c>
      <c r="M21">
        <v>0.153</v>
      </c>
      <c r="N21">
        <v>1.17</v>
      </c>
      <c r="O21">
        <v>0.24299999999999999</v>
      </c>
      <c r="P21">
        <v>4.93</v>
      </c>
      <c r="Q21">
        <v>0</v>
      </c>
      <c r="R21">
        <v>-0.22</v>
      </c>
      <c r="S21">
        <v>0.82699999999999996</v>
      </c>
      <c r="T21">
        <v>3.53</v>
      </c>
      <c r="U21">
        <v>0</v>
      </c>
      <c r="V21">
        <v>3.65</v>
      </c>
      <c r="W21">
        <v>0</v>
      </c>
    </row>
    <row r="22" spans="2:23" x14ac:dyDescent="0.3">
      <c r="C22" t="s">
        <v>47</v>
      </c>
      <c r="D22">
        <v>0.12</v>
      </c>
      <c r="E22">
        <v>0</v>
      </c>
      <c r="F22">
        <v>0.06</v>
      </c>
      <c r="G22">
        <v>2.4E-2</v>
      </c>
      <c r="H22">
        <v>0.16</v>
      </c>
      <c r="I22">
        <v>0</v>
      </c>
      <c r="J22">
        <v>0.08</v>
      </c>
      <c r="K22">
        <v>7.0000000000000001E-3</v>
      </c>
      <c r="L22">
        <v>1.4</v>
      </c>
      <c r="M22">
        <v>0.16</v>
      </c>
      <c r="N22">
        <v>-1.1200000000000001</v>
      </c>
      <c r="O22">
        <v>0.26200000000000001</v>
      </c>
      <c r="P22">
        <v>0.93</v>
      </c>
      <c r="Q22">
        <v>0.35199999999999998</v>
      </c>
      <c r="R22">
        <v>-2.48</v>
      </c>
      <c r="S22">
        <v>1.2999999999999999E-2</v>
      </c>
      <c r="T22">
        <v>-0.43</v>
      </c>
      <c r="U22">
        <v>0.66600000000000004</v>
      </c>
      <c r="V22">
        <v>1.99</v>
      </c>
      <c r="W22">
        <v>4.7E-2</v>
      </c>
    </row>
    <row r="23" spans="2:23" x14ac:dyDescent="0.3">
      <c r="C23" t="s">
        <v>48</v>
      </c>
      <c r="D23">
        <v>0.2</v>
      </c>
      <c r="E23">
        <v>0</v>
      </c>
      <c r="F23">
        <v>0.17</v>
      </c>
      <c r="G23">
        <v>0</v>
      </c>
      <c r="H23">
        <v>0.14000000000000001</v>
      </c>
      <c r="I23">
        <v>0</v>
      </c>
      <c r="J23">
        <v>0.03</v>
      </c>
      <c r="K23">
        <v>0.309</v>
      </c>
      <c r="L23">
        <v>0.8</v>
      </c>
      <c r="M23">
        <v>0.42599999999999999</v>
      </c>
      <c r="N23">
        <v>1.59</v>
      </c>
      <c r="O23">
        <v>0.111</v>
      </c>
      <c r="P23">
        <v>4.3099999999999996</v>
      </c>
      <c r="Q23">
        <v>0</v>
      </c>
      <c r="R23">
        <v>0.82</v>
      </c>
      <c r="S23">
        <v>0.41299999999999998</v>
      </c>
      <c r="T23">
        <v>3.53</v>
      </c>
      <c r="U23">
        <v>0</v>
      </c>
      <c r="V23">
        <v>2.64</v>
      </c>
      <c r="W23">
        <v>8.0000000000000002E-3</v>
      </c>
    </row>
    <row r="24" spans="2:23" x14ac:dyDescent="0.3">
      <c r="C24" t="s">
        <v>49</v>
      </c>
      <c r="D24">
        <v>-0.04</v>
      </c>
      <c r="E24">
        <v>0.128</v>
      </c>
      <c r="F24">
        <v>-0.06</v>
      </c>
      <c r="G24">
        <v>2.1000000000000001E-2</v>
      </c>
      <c r="H24">
        <v>-0.03</v>
      </c>
      <c r="I24">
        <v>0.28100000000000003</v>
      </c>
      <c r="J24">
        <v>-0.05</v>
      </c>
      <c r="K24">
        <v>0.11899999999999999</v>
      </c>
      <c r="L24">
        <v>0.56000000000000005</v>
      </c>
      <c r="M24">
        <v>0.57599999999999996</v>
      </c>
      <c r="N24">
        <v>-0.26</v>
      </c>
      <c r="O24">
        <v>0.79800000000000004</v>
      </c>
      <c r="P24">
        <v>0.09</v>
      </c>
      <c r="Q24">
        <v>0.92500000000000004</v>
      </c>
      <c r="R24">
        <v>-0.8</v>
      </c>
      <c r="S24">
        <v>0.42599999999999999</v>
      </c>
      <c r="T24">
        <v>-0.45</v>
      </c>
      <c r="U24">
        <v>0.65500000000000003</v>
      </c>
      <c r="V24">
        <v>0.34</v>
      </c>
      <c r="W24">
        <v>0.73399999999999999</v>
      </c>
    </row>
    <row r="25" spans="2:23" x14ac:dyDescent="0.3">
      <c r="C25" t="s">
        <v>50</v>
      </c>
      <c r="D25">
        <v>0.17</v>
      </c>
      <c r="E25">
        <v>0</v>
      </c>
      <c r="F25">
        <v>0.1</v>
      </c>
      <c r="G25">
        <v>0</v>
      </c>
      <c r="H25">
        <v>0.17</v>
      </c>
      <c r="I25">
        <v>0</v>
      </c>
      <c r="J25">
        <v>0.04</v>
      </c>
      <c r="K25">
        <v>0.13800000000000001</v>
      </c>
      <c r="L25">
        <v>1.81</v>
      </c>
      <c r="M25">
        <v>7.0999999999999994E-2</v>
      </c>
      <c r="N25">
        <v>0</v>
      </c>
      <c r="O25">
        <v>1</v>
      </c>
      <c r="P25">
        <v>3.28</v>
      </c>
      <c r="Q25">
        <v>1E-3</v>
      </c>
      <c r="R25">
        <v>-1.75</v>
      </c>
      <c r="S25">
        <v>8.1000000000000003E-2</v>
      </c>
      <c r="T25">
        <v>1.52</v>
      </c>
      <c r="U25">
        <v>0.129</v>
      </c>
      <c r="V25">
        <v>3.17</v>
      </c>
      <c r="W25">
        <v>2E-3</v>
      </c>
    </row>
    <row r="26" spans="2:23" x14ac:dyDescent="0.3">
      <c r="C26" t="s">
        <v>51</v>
      </c>
      <c r="D26">
        <v>0.16</v>
      </c>
      <c r="F26">
        <v>0.12</v>
      </c>
      <c r="H26">
        <v>0.15</v>
      </c>
      <c r="J26">
        <v>0.06</v>
      </c>
      <c r="L26">
        <v>1.05</v>
      </c>
      <c r="M26">
        <v>0.29199999999999998</v>
      </c>
      <c r="N26">
        <v>0.26</v>
      </c>
      <c r="O26">
        <v>0.79700000000000004</v>
      </c>
      <c r="P26">
        <v>2.54</v>
      </c>
      <c r="Q26">
        <v>1.0999999999999999E-2</v>
      </c>
      <c r="R26">
        <v>-0.76</v>
      </c>
      <c r="S26">
        <v>0.44500000000000001</v>
      </c>
      <c r="T26">
        <v>1.51</v>
      </c>
      <c r="U26">
        <v>0.13100000000000001</v>
      </c>
      <c r="V26">
        <v>2.21</v>
      </c>
      <c r="W26">
        <v>2.7E-2</v>
      </c>
    </row>
    <row r="28" spans="2:23" x14ac:dyDescent="0.3">
      <c r="C28" t="s">
        <v>52</v>
      </c>
      <c r="D28">
        <v>1345</v>
      </c>
      <c r="F28">
        <v>1325</v>
      </c>
      <c r="H28">
        <v>1183</v>
      </c>
      <c r="J28">
        <v>1183</v>
      </c>
    </row>
  </sheetData>
  <conditionalFormatting sqref="F1:F1048576 I1:I1048576 L1:L1048576 O1:O1048576 Q1:Q1048576 S1:S1048576 U1:U1048576 W1:W1048576 Y1:Y1048576 AA1:AA1048576">
    <cfRule type="cellIs" dxfId="0" priority="1" operator="lessThan">
      <formula>0.05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8E9BF-DE87-4E36-B3B1-0C1B74896F4A}">
  <dimension ref="A1:W28"/>
  <sheetViews>
    <sheetView workbookViewId="0"/>
  </sheetViews>
  <sheetFormatPr defaultRowHeight="14.4" x14ac:dyDescent="0.3"/>
  <cols>
    <col min="1" max="1" width="70.33203125" bestFit="1" customWidth="1"/>
  </cols>
  <sheetData>
    <row r="1" spans="1:23" s="1" customFormat="1" x14ac:dyDescent="0.3">
      <c r="A1" s="1" t="s">
        <v>53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</row>
    <row r="2" spans="1:23" x14ac:dyDescent="0.3">
      <c r="A2" t="s">
        <v>94</v>
      </c>
      <c r="B2" t="s">
        <v>22</v>
      </c>
      <c r="C2" t="s">
        <v>23</v>
      </c>
      <c r="D2">
        <v>0.21</v>
      </c>
      <c r="E2">
        <v>0</v>
      </c>
      <c r="F2">
        <v>0.19</v>
      </c>
      <c r="G2">
        <v>0</v>
      </c>
      <c r="H2">
        <v>0.18</v>
      </c>
      <c r="I2">
        <v>0</v>
      </c>
      <c r="J2">
        <v>7.0000000000000007E-2</v>
      </c>
      <c r="K2">
        <v>2.1999999999999999E-2</v>
      </c>
      <c r="L2">
        <v>0.62</v>
      </c>
      <c r="M2">
        <v>0.53800000000000003</v>
      </c>
      <c r="N2">
        <v>0.67</v>
      </c>
      <c r="O2">
        <v>0.502</v>
      </c>
      <c r="P2">
        <v>3.51</v>
      </c>
      <c r="Q2">
        <v>0</v>
      </c>
      <c r="R2">
        <v>0.08</v>
      </c>
      <c r="S2">
        <v>0.94</v>
      </c>
      <c r="T2">
        <v>2.9</v>
      </c>
      <c r="U2">
        <v>4.0000000000000001E-3</v>
      </c>
      <c r="V2">
        <v>2.74</v>
      </c>
      <c r="W2">
        <v>6.0000000000000001E-3</v>
      </c>
    </row>
    <row r="3" spans="1:23" x14ac:dyDescent="0.3">
      <c r="A3" t="s">
        <v>99</v>
      </c>
      <c r="B3" t="s">
        <v>22</v>
      </c>
      <c r="C3" t="s">
        <v>24</v>
      </c>
      <c r="D3">
        <v>0.12</v>
      </c>
      <c r="E3">
        <v>0</v>
      </c>
      <c r="F3">
        <v>0.09</v>
      </c>
      <c r="G3">
        <v>1E-3</v>
      </c>
      <c r="H3">
        <v>0.05</v>
      </c>
      <c r="I3">
        <v>9.6000000000000002E-2</v>
      </c>
      <c r="J3">
        <v>-0.01</v>
      </c>
      <c r="K3">
        <v>0.78700000000000003</v>
      </c>
      <c r="L3">
        <v>0.82</v>
      </c>
      <c r="M3">
        <v>0.41</v>
      </c>
      <c r="N3">
        <v>1.93</v>
      </c>
      <c r="O3">
        <v>5.3999999999999999E-2</v>
      </c>
      <c r="P3">
        <v>3.33</v>
      </c>
      <c r="Q3">
        <v>1E-3</v>
      </c>
      <c r="R3">
        <v>1.1200000000000001</v>
      </c>
      <c r="S3">
        <v>0.26400000000000001</v>
      </c>
      <c r="T3">
        <v>2.52</v>
      </c>
      <c r="U3">
        <v>1.2E-2</v>
      </c>
      <c r="V3">
        <v>1.37</v>
      </c>
      <c r="W3">
        <v>0.17199999999999999</v>
      </c>
    </row>
    <row r="4" spans="1:23" x14ac:dyDescent="0.3">
      <c r="B4" t="s">
        <v>22</v>
      </c>
      <c r="C4" t="s">
        <v>25</v>
      </c>
      <c r="D4">
        <v>0.17</v>
      </c>
      <c r="E4">
        <v>0</v>
      </c>
      <c r="F4">
        <v>0.16</v>
      </c>
      <c r="G4">
        <v>0</v>
      </c>
      <c r="H4">
        <v>0.12</v>
      </c>
      <c r="I4">
        <v>0</v>
      </c>
      <c r="J4">
        <v>0.06</v>
      </c>
      <c r="K4">
        <v>4.3999999999999997E-2</v>
      </c>
      <c r="L4">
        <v>0.23</v>
      </c>
      <c r="M4">
        <v>0.81599999999999995</v>
      </c>
      <c r="N4">
        <v>1.43</v>
      </c>
      <c r="O4">
        <v>0.154</v>
      </c>
      <c r="P4">
        <v>3</v>
      </c>
      <c r="Q4">
        <v>3.0000000000000001E-3</v>
      </c>
      <c r="R4">
        <v>1.19</v>
      </c>
      <c r="S4">
        <v>0.23300000000000001</v>
      </c>
      <c r="T4">
        <v>2.76</v>
      </c>
      <c r="U4">
        <v>6.0000000000000001E-3</v>
      </c>
      <c r="V4">
        <v>1.53</v>
      </c>
      <c r="W4">
        <v>0.126</v>
      </c>
    </row>
    <row r="5" spans="1:23" x14ac:dyDescent="0.3">
      <c r="A5" t="s">
        <v>100</v>
      </c>
      <c r="B5" t="s">
        <v>22</v>
      </c>
      <c r="C5" t="s">
        <v>26</v>
      </c>
      <c r="D5">
        <v>0.03</v>
      </c>
      <c r="E5">
        <v>0.255</v>
      </c>
      <c r="F5">
        <v>0.04</v>
      </c>
      <c r="G5">
        <v>0.184</v>
      </c>
      <c r="H5">
        <v>0</v>
      </c>
      <c r="I5">
        <v>0.93799999999999994</v>
      </c>
      <c r="J5">
        <v>-0.01</v>
      </c>
      <c r="K5">
        <v>0.77200000000000002</v>
      </c>
      <c r="L5">
        <v>-0.15</v>
      </c>
      <c r="M5">
        <v>0.88300000000000001</v>
      </c>
      <c r="N5">
        <v>0.83</v>
      </c>
      <c r="O5">
        <v>0.40500000000000003</v>
      </c>
      <c r="P5">
        <v>0.98</v>
      </c>
      <c r="Q5">
        <v>0.32500000000000001</v>
      </c>
      <c r="R5">
        <v>0.97</v>
      </c>
      <c r="S5">
        <v>0.33300000000000002</v>
      </c>
      <c r="T5">
        <v>1.1200000000000001</v>
      </c>
      <c r="U5">
        <v>0.26300000000000001</v>
      </c>
      <c r="V5">
        <v>0.15</v>
      </c>
      <c r="W5">
        <v>0.88</v>
      </c>
    </row>
    <row r="6" spans="1:23" x14ac:dyDescent="0.3">
      <c r="B6" t="s">
        <v>22</v>
      </c>
      <c r="C6" t="s">
        <v>27</v>
      </c>
      <c r="D6">
        <v>0.24</v>
      </c>
      <c r="E6">
        <v>0</v>
      </c>
      <c r="F6">
        <v>0.1</v>
      </c>
      <c r="G6">
        <v>0</v>
      </c>
      <c r="H6">
        <v>0.26</v>
      </c>
      <c r="I6">
        <v>0</v>
      </c>
      <c r="J6">
        <v>0.17</v>
      </c>
      <c r="K6">
        <v>0</v>
      </c>
      <c r="L6">
        <v>3.63</v>
      </c>
      <c r="M6">
        <v>0</v>
      </c>
      <c r="N6">
        <v>-0.64</v>
      </c>
      <c r="O6">
        <v>0.52400000000000002</v>
      </c>
      <c r="P6">
        <v>1.73</v>
      </c>
      <c r="Q6">
        <v>8.4000000000000005E-2</v>
      </c>
      <c r="R6">
        <v>-4.13</v>
      </c>
      <c r="S6">
        <v>0</v>
      </c>
      <c r="T6">
        <v>-1.77</v>
      </c>
      <c r="U6">
        <v>7.6999999999999999E-2</v>
      </c>
      <c r="V6">
        <v>2.2799999999999998</v>
      </c>
      <c r="W6">
        <v>2.1999999999999999E-2</v>
      </c>
    </row>
    <row r="7" spans="1:23" x14ac:dyDescent="0.3">
      <c r="B7" t="s">
        <v>28</v>
      </c>
      <c r="C7" t="s">
        <v>29</v>
      </c>
      <c r="D7">
        <v>0.09</v>
      </c>
      <c r="E7">
        <v>0</v>
      </c>
      <c r="F7">
        <v>0.01</v>
      </c>
      <c r="G7">
        <v>0.63600000000000001</v>
      </c>
      <c r="H7">
        <v>0.11</v>
      </c>
      <c r="I7">
        <v>0</v>
      </c>
      <c r="J7">
        <v>7.0000000000000007E-2</v>
      </c>
      <c r="K7">
        <v>0.02</v>
      </c>
      <c r="L7">
        <v>2.12</v>
      </c>
      <c r="M7">
        <v>3.4000000000000002E-2</v>
      </c>
      <c r="N7">
        <v>-0.5</v>
      </c>
      <c r="O7">
        <v>0.61699999999999999</v>
      </c>
      <c r="P7">
        <v>0.66</v>
      </c>
      <c r="Q7">
        <v>0.51</v>
      </c>
      <c r="R7">
        <v>-2.54</v>
      </c>
      <c r="S7">
        <v>1.0999999999999999E-2</v>
      </c>
      <c r="T7">
        <v>-1.38</v>
      </c>
      <c r="U7">
        <v>0.16800000000000001</v>
      </c>
      <c r="V7">
        <v>1.1200000000000001</v>
      </c>
      <c r="W7">
        <v>0.26400000000000001</v>
      </c>
    </row>
    <row r="8" spans="1:23" x14ac:dyDescent="0.3">
      <c r="B8" t="s">
        <v>28</v>
      </c>
      <c r="C8" t="s">
        <v>30</v>
      </c>
      <c r="D8">
        <v>0.01</v>
      </c>
      <c r="E8">
        <v>0.77100000000000002</v>
      </c>
      <c r="F8">
        <v>-0.02</v>
      </c>
      <c r="G8">
        <v>0.371</v>
      </c>
      <c r="H8">
        <v>0.01</v>
      </c>
      <c r="I8">
        <v>0.79200000000000004</v>
      </c>
      <c r="J8">
        <v>0.02</v>
      </c>
      <c r="K8">
        <v>0.56299999999999994</v>
      </c>
      <c r="L8">
        <v>0.84</v>
      </c>
      <c r="M8">
        <v>0.4</v>
      </c>
      <c r="N8">
        <v>0.01</v>
      </c>
      <c r="O8">
        <v>0.996</v>
      </c>
      <c r="P8">
        <v>-0.23</v>
      </c>
      <c r="Q8">
        <v>0.82</v>
      </c>
      <c r="R8">
        <v>-0.81</v>
      </c>
      <c r="S8">
        <v>0.42</v>
      </c>
      <c r="T8">
        <v>-1.03</v>
      </c>
      <c r="U8">
        <v>0.30099999999999999</v>
      </c>
      <c r="V8">
        <v>-0.23</v>
      </c>
      <c r="W8">
        <v>0.82199999999999995</v>
      </c>
    </row>
    <row r="9" spans="1:23" x14ac:dyDescent="0.3">
      <c r="B9" t="s">
        <v>28</v>
      </c>
      <c r="C9" t="s">
        <v>31</v>
      </c>
      <c r="D9">
        <v>0.14000000000000001</v>
      </c>
      <c r="E9">
        <v>0</v>
      </c>
      <c r="F9">
        <v>7.0000000000000007E-2</v>
      </c>
      <c r="G9">
        <v>1.2999999999999999E-2</v>
      </c>
      <c r="H9">
        <v>0.13</v>
      </c>
      <c r="I9">
        <v>0</v>
      </c>
      <c r="J9">
        <v>7.0000000000000007E-2</v>
      </c>
      <c r="K9">
        <v>1.7999999999999999E-2</v>
      </c>
      <c r="L9">
        <v>1.92</v>
      </c>
      <c r="M9">
        <v>5.5E-2</v>
      </c>
      <c r="N9">
        <v>0.24</v>
      </c>
      <c r="O9">
        <v>0.81</v>
      </c>
      <c r="P9">
        <v>1.84</v>
      </c>
      <c r="Q9">
        <v>6.6000000000000003E-2</v>
      </c>
      <c r="R9">
        <v>-1.61</v>
      </c>
      <c r="S9">
        <v>0.107</v>
      </c>
      <c r="T9">
        <v>-0.02</v>
      </c>
      <c r="U9">
        <v>0.98699999999999999</v>
      </c>
      <c r="V9">
        <v>1.54</v>
      </c>
      <c r="W9">
        <v>0.123</v>
      </c>
    </row>
    <row r="10" spans="1:23" x14ac:dyDescent="0.3">
      <c r="B10" t="s">
        <v>32</v>
      </c>
      <c r="C10" t="s">
        <v>33</v>
      </c>
      <c r="D10">
        <v>0.17</v>
      </c>
      <c r="E10">
        <v>0</v>
      </c>
      <c r="F10">
        <v>0.11</v>
      </c>
      <c r="G10">
        <v>0</v>
      </c>
      <c r="H10">
        <v>0.1</v>
      </c>
      <c r="I10">
        <v>1E-3</v>
      </c>
      <c r="J10">
        <v>0.02</v>
      </c>
      <c r="K10">
        <v>0.44400000000000001</v>
      </c>
      <c r="L10">
        <v>1.56</v>
      </c>
      <c r="M10">
        <v>0.11799999999999999</v>
      </c>
      <c r="N10">
        <v>1.98</v>
      </c>
      <c r="O10">
        <v>4.7E-2</v>
      </c>
      <c r="P10">
        <v>3.92</v>
      </c>
      <c r="Q10">
        <v>0</v>
      </c>
      <c r="R10">
        <v>0.46</v>
      </c>
      <c r="S10">
        <v>0.64300000000000002</v>
      </c>
      <c r="T10">
        <v>2.39</v>
      </c>
      <c r="U10">
        <v>1.7000000000000001E-2</v>
      </c>
      <c r="V10">
        <v>1.88</v>
      </c>
      <c r="W10">
        <v>6.0999999999999999E-2</v>
      </c>
    </row>
    <row r="11" spans="1:23" x14ac:dyDescent="0.3">
      <c r="B11" t="s">
        <v>32</v>
      </c>
      <c r="C11" t="s">
        <v>34</v>
      </c>
      <c r="D11">
        <v>0.03</v>
      </c>
      <c r="E11">
        <v>0.26100000000000001</v>
      </c>
      <c r="F11">
        <v>7.0000000000000007E-2</v>
      </c>
      <c r="G11">
        <v>7.0000000000000001E-3</v>
      </c>
      <c r="H11">
        <v>0.02</v>
      </c>
      <c r="I11">
        <v>0.44400000000000001</v>
      </c>
      <c r="J11">
        <v>-0.03</v>
      </c>
      <c r="K11">
        <v>0.26200000000000001</v>
      </c>
      <c r="L11">
        <v>-1.1299999999999999</v>
      </c>
      <c r="M11">
        <v>0.25700000000000001</v>
      </c>
      <c r="N11">
        <v>0.21</v>
      </c>
      <c r="O11">
        <v>0.83699999999999997</v>
      </c>
      <c r="P11">
        <v>1.59</v>
      </c>
      <c r="Q11">
        <v>0.112</v>
      </c>
      <c r="R11">
        <v>1.3</v>
      </c>
      <c r="S11">
        <v>0.19500000000000001</v>
      </c>
      <c r="T11">
        <v>2.66</v>
      </c>
      <c r="U11">
        <v>8.0000000000000002E-3</v>
      </c>
      <c r="V11">
        <v>1.33</v>
      </c>
      <c r="W11">
        <v>0.182</v>
      </c>
    </row>
    <row r="12" spans="1:23" x14ac:dyDescent="0.3">
      <c r="B12" t="s">
        <v>32</v>
      </c>
      <c r="C12" t="s">
        <v>35</v>
      </c>
      <c r="D12">
        <v>0.06</v>
      </c>
      <c r="E12">
        <v>2.1000000000000001E-2</v>
      </c>
      <c r="F12">
        <v>0.06</v>
      </c>
      <c r="G12">
        <v>1.4E-2</v>
      </c>
      <c r="H12">
        <v>0.03</v>
      </c>
      <c r="I12">
        <v>0.27900000000000003</v>
      </c>
      <c r="J12">
        <v>0.01</v>
      </c>
      <c r="K12">
        <v>0.80500000000000005</v>
      </c>
      <c r="L12">
        <v>-0.14000000000000001</v>
      </c>
      <c r="M12">
        <v>0.89</v>
      </c>
      <c r="N12">
        <v>0.78</v>
      </c>
      <c r="O12">
        <v>0.437</v>
      </c>
      <c r="P12">
        <v>1.38</v>
      </c>
      <c r="Q12">
        <v>0.16700000000000001</v>
      </c>
      <c r="R12">
        <v>0.91</v>
      </c>
      <c r="S12">
        <v>0.36499999999999999</v>
      </c>
      <c r="T12">
        <v>1.5</v>
      </c>
      <c r="U12">
        <v>0.13300000000000001</v>
      </c>
      <c r="V12">
        <v>0.59</v>
      </c>
      <c r="W12">
        <v>0.55700000000000005</v>
      </c>
    </row>
    <row r="13" spans="1:23" x14ac:dyDescent="0.3">
      <c r="B13" t="s">
        <v>32</v>
      </c>
      <c r="C13" t="s">
        <v>36</v>
      </c>
      <c r="D13">
        <v>0.11</v>
      </c>
      <c r="E13">
        <v>0</v>
      </c>
      <c r="F13">
        <v>0.08</v>
      </c>
      <c r="G13">
        <v>3.0000000000000001E-3</v>
      </c>
      <c r="H13">
        <v>0.04</v>
      </c>
      <c r="I13">
        <v>0.20699999999999999</v>
      </c>
      <c r="J13">
        <v>0.01</v>
      </c>
      <c r="K13">
        <v>0.82099999999999995</v>
      </c>
      <c r="L13">
        <v>0.9</v>
      </c>
      <c r="M13">
        <v>0.36899999999999999</v>
      </c>
      <c r="N13">
        <v>1.99</v>
      </c>
      <c r="O13">
        <v>4.7E-2</v>
      </c>
      <c r="P13">
        <v>2.73</v>
      </c>
      <c r="Q13">
        <v>6.0000000000000001E-3</v>
      </c>
      <c r="R13">
        <v>1.1100000000000001</v>
      </c>
      <c r="S13">
        <v>0.26800000000000002</v>
      </c>
      <c r="T13">
        <v>1.85</v>
      </c>
      <c r="U13">
        <v>6.4000000000000001E-2</v>
      </c>
      <c r="V13">
        <v>0.73</v>
      </c>
      <c r="W13">
        <v>0.46700000000000003</v>
      </c>
    </row>
    <row r="14" spans="1:23" x14ac:dyDescent="0.3">
      <c r="B14" t="s">
        <v>32</v>
      </c>
      <c r="C14" t="s">
        <v>37</v>
      </c>
      <c r="D14">
        <v>0.05</v>
      </c>
      <c r="E14">
        <v>3.5999999999999997E-2</v>
      </c>
      <c r="F14">
        <v>0.06</v>
      </c>
      <c r="G14">
        <v>1.9E-2</v>
      </c>
      <c r="H14">
        <v>0.02</v>
      </c>
      <c r="I14">
        <v>0.58099999999999996</v>
      </c>
      <c r="J14">
        <v>-0.03</v>
      </c>
      <c r="K14">
        <v>0.27100000000000002</v>
      </c>
      <c r="L14">
        <v>-0.19</v>
      </c>
      <c r="M14">
        <v>0.84799999999999998</v>
      </c>
      <c r="N14">
        <v>1.03</v>
      </c>
      <c r="O14">
        <v>0.30399999999999999</v>
      </c>
      <c r="P14">
        <v>2.23</v>
      </c>
      <c r="Q14">
        <v>2.5999999999999999E-2</v>
      </c>
      <c r="R14">
        <v>1.21</v>
      </c>
      <c r="S14">
        <v>0.22800000000000001</v>
      </c>
      <c r="T14">
        <v>2.4</v>
      </c>
      <c r="U14">
        <v>1.6E-2</v>
      </c>
      <c r="V14">
        <v>1.17</v>
      </c>
      <c r="W14">
        <v>0.24199999999999999</v>
      </c>
    </row>
    <row r="15" spans="1:23" x14ac:dyDescent="0.3">
      <c r="B15" t="s">
        <v>38</v>
      </c>
      <c r="C15" t="s">
        <v>39</v>
      </c>
      <c r="D15">
        <v>-0.02</v>
      </c>
      <c r="E15">
        <v>0.54200000000000004</v>
      </c>
      <c r="F15">
        <v>-7.0000000000000007E-2</v>
      </c>
      <c r="G15">
        <v>7.0000000000000001E-3</v>
      </c>
      <c r="H15">
        <v>-0.06</v>
      </c>
      <c r="I15">
        <v>2.1999999999999999E-2</v>
      </c>
      <c r="J15">
        <v>-0.04</v>
      </c>
      <c r="K15">
        <v>0.19</v>
      </c>
      <c r="L15">
        <v>1.49</v>
      </c>
      <c r="M15">
        <v>0.13600000000000001</v>
      </c>
      <c r="N15">
        <v>1.27</v>
      </c>
      <c r="O15">
        <v>0.20599999999999999</v>
      </c>
      <c r="P15">
        <v>0.55000000000000004</v>
      </c>
      <c r="Q15">
        <v>0.58199999999999996</v>
      </c>
      <c r="R15">
        <v>-0.18</v>
      </c>
      <c r="S15">
        <v>0.85599999999999998</v>
      </c>
      <c r="T15">
        <v>-0.88</v>
      </c>
      <c r="U15">
        <v>0.376</v>
      </c>
      <c r="V15">
        <v>-0.69</v>
      </c>
      <c r="W15">
        <v>0.49299999999999999</v>
      </c>
    </row>
    <row r="16" spans="1:23" x14ac:dyDescent="0.3">
      <c r="B16" t="s">
        <v>40</v>
      </c>
      <c r="C16" t="s">
        <v>41</v>
      </c>
      <c r="D16">
        <v>0.17</v>
      </c>
      <c r="E16">
        <v>0</v>
      </c>
      <c r="F16">
        <v>0.08</v>
      </c>
      <c r="G16">
        <v>2E-3</v>
      </c>
      <c r="H16">
        <v>0.15</v>
      </c>
      <c r="I16">
        <v>0</v>
      </c>
      <c r="J16">
        <v>7.0000000000000007E-2</v>
      </c>
      <c r="K16">
        <v>1.2E-2</v>
      </c>
      <c r="L16">
        <v>2.5499999999999998</v>
      </c>
      <c r="M16">
        <v>1.0999999999999999E-2</v>
      </c>
      <c r="N16">
        <v>0.63</v>
      </c>
      <c r="O16">
        <v>0.53</v>
      </c>
      <c r="P16">
        <v>2.74</v>
      </c>
      <c r="Q16">
        <v>6.0000000000000001E-3</v>
      </c>
      <c r="R16">
        <v>-1.83</v>
      </c>
      <c r="S16">
        <v>6.7000000000000004E-2</v>
      </c>
      <c r="T16">
        <v>0.27</v>
      </c>
      <c r="U16">
        <v>0.78500000000000003</v>
      </c>
      <c r="V16">
        <v>2.04</v>
      </c>
      <c r="W16">
        <v>4.2000000000000003E-2</v>
      </c>
    </row>
    <row r="17" spans="2:23" x14ac:dyDescent="0.3">
      <c r="B17" t="s">
        <v>40</v>
      </c>
      <c r="C17" t="s">
        <v>42</v>
      </c>
      <c r="D17">
        <v>0.08</v>
      </c>
      <c r="E17">
        <v>2E-3</v>
      </c>
      <c r="F17">
        <v>0.04</v>
      </c>
      <c r="G17">
        <v>0.17199999999999999</v>
      </c>
      <c r="H17">
        <v>0.15</v>
      </c>
      <c r="I17">
        <v>0</v>
      </c>
      <c r="J17">
        <v>-0.01</v>
      </c>
      <c r="K17">
        <v>0.64300000000000002</v>
      </c>
      <c r="L17">
        <v>1.25</v>
      </c>
      <c r="M17">
        <v>0.21099999999999999</v>
      </c>
      <c r="N17">
        <v>-1.68</v>
      </c>
      <c r="O17">
        <v>9.2999999999999999E-2</v>
      </c>
      <c r="P17">
        <v>2.4900000000000002</v>
      </c>
      <c r="Q17">
        <v>1.2999999999999999E-2</v>
      </c>
      <c r="R17">
        <v>-2.87</v>
      </c>
      <c r="S17">
        <v>4.0000000000000001E-3</v>
      </c>
      <c r="T17">
        <v>1.27</v>
      </c>
      <c r="U17">
        <v>0.20300000000000001</v>
      </c>
      <c r="V17">
        <v>4.0199999999999996</v>
      </c>
      <c r="W17">
        <v>0</v>
      </c>
    </row>
    <row r="18" spans="2:23" x14ac:dyDescent="0.3">
      <c r="B18" t="s">
        <v>40</v>
      </c>
      <c r="C18" t="s">
        <v>43</v>
      </c>
      <c r="D18">
        <v>-0.04</v>
      </c>
      <c r="E18">
        <v>0.129</v>
      </c>
      <c r="F18">
        <v>-7.0000000000000007E-2</v>
      </c>
      <c r="G18">
        <v>5.0000000000000001E-3</v>
      </c>
      <c r="H18">
        <v>0.01</v>
      </c>
      <c r="I18">
        <v>0.71899999999999997</v>
      </c>
      <c r="J18">
        <v>-0.03</v>
      </c>
      <c r="K18">
        <v>0.27800000000000002</v>
      </c>
      <c r="L18">
        <v>0.92</v>
      </c>
      <c r="M18">
        <v>0.35499999999999998</v>
      </c>
      <c r="N18">
        <v>-1.3</v>
      </c>
      <c r="O18">
        <v>0.19500000000000001</v>
      </c>
      <c r="P18">
        <v>-0.23</v>
      </c>
      <c r="Q18">
        <v>0.81899999999999995</v>
      </c>
      <c r="R18">
        <v>-2.1800000000000002</v>
      </c>
      <c r="S18">
        <v>0.03</v>
      </c>
      <c r="T18">
        <v>-1.1100000000000001</v>
      </c>
      <c r="U18">
        <v>0.26600000000000001</v>
      </c>
      <c r="V18">
        <v>1.02</v>
      </c>
      <c r="W18">
        <v>0.30599999999999999</v>
      </c>
    </row>
    <row r="19" spans="2:23" x14ac:dyDescent="0.3">
      <c r="C19" t="s">
        <v>44</v>
      </c>
      <c r="D19">
        <v>0.1</v>
      </c>
      <c r="F19">
        <v>0.08</v>
      </c>
      <c r="H19">
        <v>0.08</v>
      </c>
      <c r="J19">
        <v>0.04</v>
      </c>
      <c r="L19">
        <v>0.55000000000000004</v>
      </c>
      <c r="M19">
        <v>0.58399999999999996</v>
      </c>
      <c r="N19">
        <v>0.53</v>
      </c>
      <c r="O19">
        <v>0.59499999999999997</v>
      </c>
      <c r="P19">
        <v>1.58</v>
      </c>
      <c r="Q19">
        <v>0.114</v>
      </c>
      <c r="R19">
        <v>0</v>
      </c>
      <c r="S19">
        <v>1</v>
      </c>
      <c r="T19">
        <v>1.05</v>
      </c>
      <c r="U19">
        <v>0.29599999999999999</v>
      </c>
      <c r="V19">
        <v>1.02</v>
      </c>
      <c r="W19">
        <v>0.309</v>
      </c>
    </row>
    <row r="20" spans="2:23" x14ac:dyDescent="0.3">
      <c r="C20" t="s">
        <v>45</v>
      </c>
    </row>
    <row r="21" spans="2:23" x14ac:dyDescent="0.3">
      <c r="C21" t="s">
        <v>46</v>
      </c>
      <c r="D21">
        <v>0.26</v>
      </c>
      <c r="E21">
        <v>0</v>
      </c>
      <c r="F21">
        <v>0.2</v>
      </c>
      <c r="G21">
        <v>0</v>
      </c>
      <c r="H21">
        <v>0.21</v>
      </c>
      <c r="I21">
        <v>0</v>
      </c>
      <c r="J21">
        <v>0.08</v>
      </c>
      <c r="K21">
        <v>4.0000000000000001E-3</v>
      </c>
      <c r="L21">
        <v>1.55</v>
      </c>
      <c r="M21">
        <v>0.122</v>
      </c>
      <c r="N21">
        <v>1.44</v>
      </c>
      <c r="O21">
        <v>0.14899999999999999</v>
      </c>
      <c r="P21">
        <v>4.79</v>
      </c>
      <c r="Q21">
        <v>0</v>
      </c>
      <c r="R21">
        <v>-0.06</v>
      </c>
      <c r="S21">
        <v>0.95299999999999996</v>
      </c>
      <c r="T21">
        <v>3.27</v>
      </c>
      <c r="U21">
        <v>1E-3</v>
      </c>
      <c r="V21">
        <v>3.24</v>
      </c>
      <c r="W21">
        <v>1E-3</v>
      </c>
    </row>
    <row r="22" spans="2:23" x14ac:dyDescent="0.3">
      <c r="C22" t="s">
        <v>47</v>
      </c>
      <c r="D22">
        <v>0.14000000000000001</v>
      </c>
      <c r="E22">
        <v>0</v>
      </c>
      <c r="F22">
        <v>0.04</v>
      </c>
      <c r="G22">
        <v>0.10299999999999999</v>
      </c>
      <c r="H22">
        <v>0.14000000000000001</v>
      </c>
      <c r="I22">
        <v>0</v>
      </c>
      <c r="J22">
        <v>7.0000000000000007E-2</v>
      </c>
      <c r="K22">
        <v>1.2E-2</v>
      </c>
      <c r="L22">
        <v>2.66</v>
      </c>
      <c r="M22">
        <v>8.0000000000000002E-3</v>
      </c>
      <c r="N22">
        <v>-0.05</v>
      </c>
      <c r="O22">
        <v>0.96099999999999997</v>
      </c>
      <c r="P22">
        <v>1.83</v>
      </c>
      <c r="Q22">
        <v>6.7000000000000004E-2</v>
      </c>
      <c r="R22">
        <v>-2.61</v>
      </c>
      <c r="S22">
        <v>8.9999999999999993E-3</v>
      </c>
      <c r="T22">
        <v>-0.73</v>
      </c>
      <c r="U22">
        <v>0.46500000000000002</v>
      </c>
      <c r="V22">
        <v>1.82</v>
      </c>
      <c r="W22">
        <v>6.9000000000000006E-2</v>
      </c>
    </row>
    <row r="23" spans="2:23" x14ac:dyDescent="0.3">
      <c r="C23" t="s">
        <v>48</v>
      </c>
      <c r="D23">
        <v>0.21</v>
      </c>
      <c r="E23">
        <v>0</v>
      </c>
      <c r="F23">
        <v>0.15</v>
      </c>
      <c r="G23">
        <v>0</v>
      </c>
      <c r="H23">
        <v>0.13</v>
      </c>
      <c r="I23">
        <v>0</v>
      </c>
      <c r="J23">
        <v>0.03</v>
      </c>
      <c r="K23">
        <v>0.372</v>
      </c>
      <c r="L23">
        <v>1.49</v>
      </c>
      <c r="M23">
        <v>0.13600000000000001</v>
      </c>
      <c r="N23">
        <v>2.12</v>
      </c>
      <c r="O23">
        <v>3.4000000000000002E-2</v>
      </c>
      <c r="P23">
        <v>4.8600000000000003</v>
      </c>
      <c r="Q23">
        <v>0</v>
      </c>
      <c r="R23">
        <v>0.67</v>
      </c>
      <c r="S23">
        <v>0.505</v>
      </c>
      <c r="T23">
        <v>3.4</v>
      </c>
      <c r="U23">
        <v>1E-3</v>
      </c>
      <c r="V23">
        <v>2.66</v>
      </c>
      <c r="W23">
        <v>8.0000000000000002E-3</v>
      </c>
    </row>
    <row r="24" spans="2:23" x14ac:dyDescent="0.3">
      <c r="C24" t="s">
        <v>49</v>
      </c>
      <c r="D24">
        <v>-0.02</v>
      </c>
      <c r="E24">
        <v>0.54100000000000004</v>
      </c>
      <c r="F24">
        <v>-7.0000000000000007E-2</v>
      </c>
      <c r="G24">
        <v>7.0000000000000001E-3</v>
      </c>
      <c r="H24">
        <v>-0.06</v>
      </c>
      <c r="I24">
        <v>2.1999999999999999E-2</v>
      </c>
      <c r="J24">
        <v>-0.04</v>
      </c>
      <c r="K24">
        <v>0.185</v>
      </c>
      <c r="L24">
        <v>1.49</v>
      </c>
      <c r="M24">
        <v>0.13600000000000001</v>
      </c>
      <c r="N24">
        <v>1.27</v>
      </c>
      <c r="O24">
        <v>0.20599999999999999</v>
      </c>
      <c r="P24">
        <v>0.56000000000000005</v>
      </c>
      <c r="Q24">
        <v>0.57499999999999996</v>
      </c>
      <c r="R24">
        <v>-0.18</v>
      </c>
      <c r="S24">
        <v>0.85799999999999998</v>
      </c>
      <c r="T24">
        <v>-0.87</v>
      </c>
      <c r="U24">
        <v>0.38400000000000001</v>
      </c>
      <c r="V24">
        <v>-0.67</v>
      </c>
      <c r="W24">
        <v>0.5</v>
      </c>
    </row>
    <row r="25" spans="2:23" x14ac:dyDescent="0.3">
      <c r="C25" t="s">
        <v>50</v>
      </c>
      <c r="D25">
        <v>0.18</v>
      </c>
      <c r="E25">
        <v>0</v>
      </c>
      <c r="F25">
        <v>0.09</v>
      </c>
      <c r="G25">
        <v>1E-3</v>
      </c>
      <c r="H25">
        <v>0.2</v>
      </c>
      <c r="I25">
        <v>0</v>
      </c>
      <c r="J25">
        <v>0.04</v>
      </c>
      <c r="K25">
        <v>0.14599999999999999</v>
      </c>
      <c r="L25">
        <v>2.4700000000000002</v>
      </c>
      <c r="M25">
        <v>1.2999999999999999E-2</v>
      </c>
      <c r="N25">
        <v>-0.63</v>
      </c>
      <c r="O25">
        <v>0.52600000000000002</v>
      </c>
      <c r="P25">
        <v>3.66</v>
      </c>
      <c r="Q25">
        <v>0</v>
      </c>
      <c r="R25">
        <v>-3.01</v>
      </c>
      <c r="S25">
        <v>3.0000000000000001E-3</v>
      </c>
      <c r="T25">
        <v>1.26</v>
      </c>
      <c r="U25">
        <v>0.20799999999999999</v>
      </c>
      <c r="V25">
        <v>4.1399999999999997</v>
      </c>
      <c r="W25">
        <v>0</v>
      </c>
    </row>
    <row r="26" spans="2:23" x14ac:dyDescent="0.3">
      <c r="C26" t="s">
        <v>51</v>
      </c>
      <c r="D26">
        <v>0.16</v>
      </c>
      <c r="F26">
        <v>0.11</v>
      </c>
      <c r="H26">
        <v>0.15</v>
      </c>
      <c r="J26">
        <v>0.05</v>
      </c>
      <c r="L26">
        <v>1.38</v>
      </c>
      <c r="M26">
        <v>0.16600000000000001</v>
      </c>
      <c r="N26">
        <v>0.27</v>
      </c>
      <c r="O26">
        <v>0.78700000000000003</v>
      </c>
      <c r="P26">
        <v>2.92</v>
      </c>
      <c r="Q26">
        <v>4.0000000000000001E-3</v>
      </c>
      <c r="R26">
        <v>-1.07</v>
      </c>
      <c r="S26">
        <v>0.28699999999999998</v>
      </c>
      <c r="T26">
        <v>1.57</v>
      </c>
      <c r="U26">
        <v>0.11600000000000001</v>
      </c>
      <c r="V26">
        <v>2.56</v>
      </c>
      <c r="W26">
        <v>0.01</v>
      </c>
    </row>
    <row r="28" spans="2:23" x14ac:dyDescent="0.3">
      <c r="C28" t="s">
        <v>52</v>
      </c>
      <c r="D28">
        <v>1501</v>
      </c>
      <c r="F28">
        <v>1457</v>
      </c>
      <c r="H28">
        <v>1298</v>
      </c>
      <c r="J28">
        <v>1274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3163-21CB-42B5-8A0A-A359C978EDBF}">
  <dimension ref="A1:W28"/>
  <sheetViews>
    <sheetView workbookViewId="0">
      <selection activeCell="E23" sqref="E23"/>
    </sheetView>
  </sheetViews>
  <sheetFormatPr defaultRowHeight="14.4" x14ac:dyDescent="0.3"/>
  <cols>
    <col min="1" max="1" width="70.33203125" bestFit="1" customWidth="1"/>
  </cols>
  <sheetData>
    <row r="1" spans="1:23" s="1" customFormat="1" x14ac:dyDescent="0.3">
      <c r="A1" s="1" t="s">
        <v>53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</row>
    <row r="2" spans="1:23" x14ac:dyDescent="0.3">
      <c r="A2" t="s">
        <v>94</v>
      </c>
      <c r="B2" t="s">
        <v>22</v>
      </c>
      <c r="C2" t="s">
        <v>23</v>
      </c>
      <c r="D2">
        <v>0.13</v>
      </c>
      <c r="E2">
        <v>0</v>
      </c>
      <c r="F2">
        <v>0.14000000000000001</v>
      </c>
      <c r="G2">
        <v>0</v>
      </c>
      <c r="H2">
        <v>0.14000000000000001</v>
      </c>
      <c r="I2">
        <v>0</v>
      </c>
      <c r="J2">
        <v>0.05</v>
      </c>
      <c r="K2">
        <v>0.11</v>
      </c>
      <c r="L2">
        <v>-0.22</v>
      </c>
      <c r="M2">
        <v>0.82399999999999995</v>
      </c>
      <c r="N2">
        <v>-0.17</v>
      </c>
      <c r="O2">
        <v>0.86799999999999999</v>
      </c>
      <c r="P2">
        <v>2</v>
      </c>
      <c r="Q2">
        <v>4.4999999999999998E-2</v>
      </c>
      <c r="R2">
        <v>0.05</v>
      </c>
      <c r="S2">
        <v>0.96099999999999997</v>
      </c>
      <c r="T2">
        <v>2.21</v>
      </c>
      <c r="U2">
        <v>2.7E-2</v>
      </c>
      <c r="V2">
        <v>2.09</v>
      </c>
      <c r="W2">
        <v>3.5999999999999997E-2</v>
      </c>
    </row>
    <row r="3" spans="1:23" x14ac:dyDescent="0.3">
      <c r="A3" t="s">
        <v>103</v>
      </c>
      <c r="B3" t="s">
        <v>22</v>
      </c>
      <c r="C3" t="s">
        <v>24</v>
      </c>
      <c r="D3">
        <v>0.05</v>
      </c>
      <c r="E3">
        <v>0.05</v>
      </c>
      <c r="F3">
        <v>0.08</v>
      </c>
      <c r="G3">
        <v>3.0000000000000001E-3</v>
      </c>
      <c r="H3">
        <v>-0.03</v>
      </c>
      <c r="I3">
        <v>0.35099999999999998</v>
      </c>
      <c r="J3">
        <v>0</v>
      </c>
      <c r="K3">
        <v>0.95</v>
      </c>
      <c r="L3">
        <v>-0.75</v>
      </c>
      <c r="M3">
        <v>0.45400000000000001</v>
      </c>
      <c r="N3">
        <v>2.02</v>
      </c>
      <c r="O3">
        <v>4.3999999999999997E-2</v>
      </c>
      <c r="P3">
        <v>1.37</v>
      </c>
      <c r="Q3">
        <v>0.17</v>
      </c>
      <c r="R3">
        <v>2.72</v>
      </c>
      <c r="S3">
        <v>7.0000000000000001E-3</v>
      </c>
      <c r="T3">
        <v>2.08</v>
      </c>
      <c r="U3">
        <v>3.7999999999999999E-2</v>
      </c>
      <c r="V3">
        <v>-0.61</v>
      </c>
      <c r="W3">
        <v>0.54</v>
      </c>
    </row>
    <row r="4" spans="1:23" x14ac:dyDescent="0.3">
      <c r="B4" t="s">
        <v>22</v>
      </c>
      <c r="C4" t="s">
        <v>25</v>
      </c>
      <c r="D4">
        <v>0.11</v>
      </c>
      <c r="E4">
        <v>0</v>
      </c>
      <c r="F4">
        <v>0.15</v>
      </c>
      <c r="G4">
        <v>0</v>
      </c>
      <c r="H4">
        <v>0.06</v>
      </c>
      <c r="I4">
        <v>3.4000000000000002E-2</v>
      </c>
      <c r="J4">
        <v>0.04</v>
      </c>
      <c r="K4">
        <v>0.161</v>
      </c>
      <c r="L4">
        <v>-1.0900000000000001</v>
      </c>
      <c r="M4">
        <v>0.27700000000000002</v>
      </c>
      <c r="N4">
        <v>1.32</v>
      </c>
      <c r="O4">
        <v>0.188</v>
      </c>
      <c r="P4">
        <v>1.83</v>
      </c>
      <c r="Q4">
        <v>6.8000000000000005E-2</v>
      </c>
      <c r="R4">
        <v>2.35</v>
      </c>
      <c r="S4">
        <v>1.9E-2</v>
      </c>
      <c r="T4">
        <v>2.86</v>
      </c>
      <c r="U4">
        <v>4.0000000000000001E-3</v>
      </c>
      <c r="V4">
        <v>0.5</v>
      </c>
      <c r="W4">
        <v>0.61799999999999999</v>
      </c>
    </row>
    <row r="5" spans="1:23" x14ac:dyDescent="0.3">
      <c r="A5" t="s">
        <v>101</v>
      </c>
      <c r="B5" t="s">
        <v>22</v>
      </c>
      <c r="C5" t="s">
        <v>26</v>
      </c>
      <c r="D5">
        <v>0.01</v>
      </c>
      <c r="E5">
        <v>0.65600000000000003</v>
      </c>
      <c r="F5">
        <v>0.01</v>
      </c>
      <c r="G5">
        <v>0.57899999999999996</v>
      </c>
      <c r="H5">
        <v>-0.03</v>
      </c>
      <c r="I5">
        <v>0.30499999999999999</v>
      </c>
      <c r="J5">
        <v>0</v>
      </c>
      <c r="K5">
        <v>0.94599999999999995</v>
      </c>
      <c r="L5">
        <v>-0.08</v>
      </c>
      <c r="M5">
        <v>0.93400000000000005</v>
      </c>
      <c r="N5">
        <v>1.05</v>
      </c>
      <c r="O5">
        <v>0.29199999999999998</v>
      </c>
      <c r="P5">
        <v>0.35</v>
      </c>
      <c r="Q5">
        <v>0.72599999999999998</v>
      </c>
      <c r="R5">
        <v>1.1299999999999999</v>
      </c>
      <c r="S5">
        <v>0.26</v>
      </c>
      <c r="T5">
        <v>0.43</v>
      </c>
      <c r="U5">
        <v>0.66900000000000004</v>
      </c>
      <c r="V5">
        <v>-0.67</v>
      </c>
      <c r="W5">
        <v>0.501</v>
      </c>
    </row>
    <row r="6" spans="1:23" x14ac:dyDescent="0.3">
      <c r="B6" t="s">
        <v>22</v>
      </c>
      <c r="C6" t="s">
        <v>27</v>
      </c>
      <c r="D6">
        <v>0.2</v>
      </c>
      <c r="E6">
        <v>0</v>
      </c>
      <c r="F6">
        <v>7.0000000000000007E-2</v>
      </c>
      <c r="G6">
        <v>1.9E-2</v>
      </c>
      <c r="H6">
        <v>0.26</v>
      </c>
      <c r="I6">
        <v>0</v>
      </c>
      <c r="J6">
        <v>0.14000000000000001</v>
      </c>
      <c r="K6">
        <v>0</v>
      </c>
      <c r="L6">
        <v>3.41</v>
      </c>
      <c r="M6">
        <v>1E-3</v>
      </c>
      <c r="N6">
        <v>-1.67</v>
      </c>
      <c r="O6">
        <v>9.5000000000000001E-2</v>
      </c>
      <c r="P6">
        <v>1.34</v>
      </c>
      <c r="Q6">
        <v>0.18</v>
      </c>
      <c r="R6">
        <v>-4.95</v>
      </c>
      <c r="S6">
        <v>0</v>
      </c>
      <c r="T6">
        <v>-1.95</v>
      </c>
      <c r="U6">
        <v>5.0999999999999997E-2</v>
      </c>
      <c r="V6">
        <v>2.9</v>
      </c>
      <c r="W6">
        <v>4.0000000000000001E-3</v>
      </c>
    </row>
    <row r="7" spans="1:23" x14ac:dyDescent="0.3">
      <c r="B7" t="s">
        <v>28</v>
      </c>
      <c r="C7" t="s">
        <v>29</v>
      </c>
      <c r="D7">
        <v>0.09</v>
      </c>
      <c r="E7">
        <v>1E-3</v>
      </c>
      <c r="F7">
        <v>0.01</v>
      </c>
      <c r="G7">
        <v>0.67800000000000005</v>
      </c>
      <c r="H7">
        <v>0.11</v>
      </c>
      <c r="I7">
        <v>0</v>
      </c>
      <c r="J7">
        <v>0.05</v>
      </c>
      <c r="K7">
        <v>7.9000000000000001E-2</v>
      </c>
      <c r="L7">
        <v>2.14</v>
      </c>
      <c r="M7">
        <v>3.3000000000000002E-2</v>
      </c>
      <c r="N7">
        <v>-0.67</v>
      </c>
      <c r="O7">
        <v>0.5</v>
      </c>
      <c r="P7">
        <v>1.06</v>
      </c>
      <c r="Q7">
        <v>0.29099999999999998</v>
      </c>
      <c r="R7">
        <v>-2.73</v>
      </c>
      <c r="S7">
        <v>6.0000000000000001E-3</v>
      </c>
      <c r="T7">
        <v>-1</v>
      </c>
      <c r="U7">
        <v>0.317</v>
      </c>
      <c r="V7">
        <v>1.67</v>
      </c>
      <c r="W7">
        <v>9.5000000000000001E-2</v>
      </c>
    </row>
    <row r="8" spans="1:23" x14ac:dyDescent="0.3">
      <c r="B8" t="s">
        <v>28</v>
      </c>
      <c r="C8" t="s">
        <v>30</v>
      </c>
      <c r="D8">
        <v>0</v>
      </c>
      <c r="E8">
        <v>0.98699999999999999</v>
      </c>
      <c r="F8">
        <v>-0.03</v>
      </c>
      <c r="G8">
        <v>0.19600000000000001</v>
      </c>
      <c r="H8">
        <v>-0.01</v>
      </c>
      <c r="I8">
        <v>0.72499999999999998</v>
      </c>
      <c r="J8">
        <v>-0.01</v>
      </c>
      <c r="K8">
        <v>0.72199999999999998</v>
      </c>
      <c r="L8">
        <v>0.91</v>
      </c>
      <c r="M8">
        <v>0.36299999999999999</v>
      </c>
      <c r="N8">
        <v>0.25</v>
      </c>
      <c r="O8">
        <v>0.80500000000000005</v>
      </c>
      <c r="P8">
        <v>0.25</v>
      </c>
      <c r="Q8">
        <v>0.80200000000000005</v>
      </c>
      <c r="R8">
        <v>-0.63</v>
      </c>
      <c r="S8">
        <v>0.52800000000000002</v>
      </c>
      <c r="T8">
        <v>-0.62</v>
      </c>
      <c r="U8">
        <v>0.53300000000000003</v>
      </c>
      <c r="V8">
        <v>0</v>
      </c>
      <c r="W8">
        <v>0.996</v>
      </c>
    </row>
    <row r="9" spans="1:23" x14ac:dyDescent="0.3">
      <c r="B9" t="s">
        <v>28</v>
      </c>
      <c r="C9" t="s">
        <v>31</v>
      </c>
      <c r="D9">
        <v>0.14000000000000001</v>
      </c>
      <c r="E9">
        <v>0</v>
      </c>
      <c r="F9">
        <v>0.05</v>
      </c>
      <c r="G9">
        <v>4.7E-2</v>
      </c>
      <c r="H9">
        <v>0.13</v>
      </c>
      <c r="I9">
        <v>0</v>
      </c>
      <c r="J9">
        <v>0.08</v>
      </c>
      <c r="K9">
        <v>7.0000000000000001E-3</v>
      </c>
      <c r="L9">
        <v>2.54</v>
      </c>
      <c r="M9">
        <v>1.0999999999999999E-2</v>
      </c>
      <c r="N9">
        <v>0.38</v>
      </c>
      <c r="O9">
        <v>0.70699999999999996</v>
      </c>
      <c r="P9">
        <v>1.84</v>
      </c>
      <c r="Q9">
        <v>6.6000000000000003E-2</v>
      </c>
      <c r="R9">
        <v>-2.08</v>
      </c>
      <c r="S9">
        <v>3.7999999999999999E-2</v>
      </c>
      <c r="T9">
        <v>-0.61</v>
      </c>
      <c r="U9">
        <v>0.54</v>
      </c>
      <c r="V9">
        <v>1.41</v>
      </c>
      <c r="W9">
        <v>0.158</v>
      </c>
    </row>
    <row r="10" spans="1:23" x14ac:dyDescent="0.3">
      <c r="B10" t="s">
        <v>32</v>
      </c>
      <c r="C10" t="s">
        <v>33</v>
      </c>
      <c r="D10">
        <v>0.14000000000000001</v>
      </c>
      <c r="E10">
        <v>0</v>
      </c>
      <c r="F10">
        <v>0.08</v>
      </c>
      <c r="G10">
        <v>3.0000000000000001E-3</v>
      </c>
      <c r="H10">
        <v>0.08</v>
      </c>
      <c r="I10">
        <v>6.0000000000000001E-3</v>
      </c>
      <c r="J10">
        <v>0</v>
      </c>
      <c r="K10">
        <v>0.97799999999999998</v>
      </c>
      <c r="L10">
        <v>1.85</v>
      </c>
      <c r="M10">
        <v>6.4000000000000001E-2</v>
      </c>
      <c r="N10">
        <v>1.84</v>
      </c>
      <c r="O10">
        <v>6.6000000000000003E-2</v>
      </c>
      <c r="P10">
        <v>3.79</v>
      </c>
      <c r="Q10">
        <v>0</v>
      </c>
      <c r="R10">
        <v>0.04</v>
      </c>
      <c r="S10">
        <v>0.96899999999999997</v>
      </c>
      <c r="T10">
        <v>1.99</v>
      </c>
      <c r="U10">
        <v>4.7E-2</v>
      </c>
      <c r="V10">
        <v>1.9</v>
      </c>
      <c r="W10">
        <v>5.8000000000000003E-2</v>
      </c>
    </row>
    <row r="11" spans="1:23" x14ac:dyDescent="0.3">
      <c r="B11" t="s">
        <v>32</v>
      </c>
      <c r="C11" t="s">
        <v>34</v>
      </c>
      <c r="D11">
        <v>0.04</v>
      </c>
      <c r="E11">
        <v>0.16500000000000001</v>
      </c>
      <c r="F11">
        <v>0.06</v>
      </c>
      <c r="G11">
        <v>2.5999999999999999E-2</v>
      </c>
      <c r="H11">
        <v>0.03</v>
      </c>
      <c r="I11">
        <v>0.30599999999999999</v>
      </c>
      <c r="J11">
        <v>-0.03</v>
      </c>
      <c r="K11">
        <v>0.23</v>
      </c>
      <c r="L11">
        <v>-0.62</v>
      </c>
      <c r="M11">
        <v>0.53800000000000003</v>
      </c>
      <c r="N11">
        <v>0.19</v>
      </c>
      <c r="O11">
        <v>0.84599999999999997</v>
      </c>
      <c r="P11">
        <v>1.82</v>
      </c>
      <c r="Q11">
        <v>6.8000000000000005E-2</v>
      </c>
      <c r="R11">
        <v>0.79</v>
      </c>
      <c r="S11">
        <v>0.432</v>
      </c>
      <c r="T11">
        <v>2.4</v>
      </c>
      <c r="U11">
        <v>1.6E-2</v>
      </c>
      <c r="V11">
        <v>1.57</v>
      </c>
      <c r="W11">
        <v>0.11600000000000001</v>
      </c>
    </row>
    <row r="12" spans="1:23" x14ac:dyDescent="0.3">
      <c r="B12" t="s">
        <v>32</v>
      </c>
      <c r="C12" t="s">
        <v>35</v>
      </c>
      <c r="D12">
        <v>0.04</v>
      </c>
      <c r="E12">
        <v>9.7000000000000003E-2</v>
      </c>
      <c r="F12">
        <v>0.04</v>
      </c>
      <c r="G12">
        <v>9.4E-2</v>
      </c>
      <c r="H12">
        <v>0.05</v>
      </c>
      <c r="I12">
        <v>0.10299999999999999</v>
      </c>
      <c r="J12">
        <v>0</v>
      </c>
      <c r="K12">
        <v>0.97799999999999998</v>
      </c>
      <c r="L12">
        <v>-0.03</v>
      </c>
      <c r="M12">
        <v>0.97799999999999998</v>
      </c>
      <c r="N12">
        <v>-0.06</v>
      </c>
      <c r="O12">
        <v>0.95099999999999996</v>
      </c>
      <c r="P12">
        <v>1.1100000000000001</v>
      </c>
      <c r="Q12">
        <v>0.26900000000000002</v>
      </c>
      <c r="R12">
        <v>-0.03</v>
      </c>
      <c r="S12">
        <v>0.97299999999999998</v>
      </c>
      <c r="T12">
        <v>1.1200000000000001</v>
      </c>
      <c r="U12">
        <v>0.26100000000000001</v>
      </c>
      <c r="V12">
        <v>1.1299999999999999</v>
      </c>
      <c r="W12">
        <v>0.26</v>
      </c>
    </row>
    <row r="13" spans="1:23" x14ac:dyDescent="0.3">
      <c r="B13" t="s">
        <v>32</v>
      </c>
      <c r="C13" t="s">
        <v>36</v>
      </c>
      <c r="D13">
        <v>0.06</v>
      </c>
      <c r="E13">
        <v>2.9000000000000001E-2</v>
      </c>
      <c r="F13">
        <v>0.05</v>
      </c>
      <c r="G13">
        <v>5.8999999999999997E-2</v>
      </c>
      <c r="H13">
        <v>0.01</v>
      </c>
      <c r="I13">
        <v>0.60199999999999998</v>
      </c>
      <c r="J13">
        <v>0.01</v>
      </c>
      <c r="K13">
        <v>0.745</v>
      </c>
      <c r="L13">
        <v>0.18</v>
      </c>
      <c r="M13">
        <v>0.85399999999999998</v>
      </c>
      <c r="N13">
        <v>1.1000000000000001</v>
      </c>
      <c r="O13">
        <v>0.27</v>
      </c>
      <c r="P13">
        <v>1.24</v>
      </c>
      <c r="Q13">
        <v>0.215</v>
      </c>
      <c r="R13">
        <v>0.92</v>
      </c>
      <c r="S13">
        <v>0.35899999999999999</v>
      </c>
      <c r="T13">
        <v>1.05</v>
      </c>
      <c r="U13">
        <v>0.29199999999999998</v>
      </c>
      <c r="V13">
        <v>0.14000000000000001</v>
      </c>
      <c r="W13">
        <v>0.89200000000000002</v>
      </c>
    </row>
    <row r="14" spans="1:23" x14ac:dyDescent="0.3">
      <c r="B14" t="s">
        <v>32</v>
      </c>
      <c r="C14" t="s">
        <v>37</v>
      </c>
      <c r="D14">
        <v>0.03</v>
      </c>
      <c r="E14">
        <v>0.32500000000000001</v>
      </c>
      <c r="F14">
        <v>0.05</v>
      </c>
      <c r="G14">
        <v>4.3999999999999997E-2</v>
      </c>
      <c r="H14">
        <v>0.04</v>
      </c>
      <c r="I14">
        <v>0.13500000000000001</v>
      </c>
      <c r="J14">
        <v>-0.03</v>
      </c>
      <c r="K14">
        <v>0.30299999999999999</v>
      </c>
      <c r="L14">
        <v>-0.74</v>
      </c>
      <c r="M14">
        <v>0.45700000000000002</v>
      </c>
      <c r="N14">
        <v>-0.42</v>
      </c>
      <c r="O14">
        <v>0.67200000000000004</v>
      </c>
      <c r="P14">
        <v>1.42</v>
      </c>
      <c r="Q14">
        <v>0.154</v>
      </c>
      <c r="R14">
        <v>0.3</v>
      </c>
      <c r="S14">
        <v>0.76700000000000002</v>
      </c>
      <c r="T14">
        <v>2.13</v>
      </c>
      <c r="U14">
        <v>3.3000000000000002E-2</v>
      </c>
      <c r="V14">
        <v>1.78</v>
      </c>
      <c r="W14">
        <v>7.4999999999999997E-2</v>
      </c>
    </row>
    <row r="15" spans="1:23" x14ac:dyDescent="0.3">
      <c r="B15" t="s">
        <v>38</v>
      </c>
      <c r="C15" t="s">
        <v>39</v>
      </c>
      <c r="D15">
        <v>0.01</v>
      </c>
      <c r="E15">
        <v>0.66100000000000003</v>
      </c>
      <c r="F15">
        <v>-7.0000000000000007E-2</v>
      </c>
      <c r="G15">
        <v>7.0000000000000001E-3</v>
      </c>
      <c r="H15">
        <v>-7.0000000000000007E-2</v>
      </c>
      <c r="I15">
        <v>0.01</v>
      </c>
      <c r="J15">
        <v>-0.04</v>
      </c>
      <c r="K15">
        <v>0.189</v>
      </c>
      <c r="L15">
        <v>2.25</v>
      </c>
      <c r="M15">
        <v>2.5000000000000001E-2</v>
      </c>
      <c r="N15">
        <v>2.19</v>
      </c>
      <c r="O15">
        <v>2.9000000000000001E-2</v>
      </c>
      <c r="P15">
        <v>1.26</v>
      </c>
      <c r="Q15">
        <v>0.20699999999999999</v>
      </c>
      <c r="R15">
        <v>0.01</v>
      </c>
      <c r="S15">
        <v>0.995</v>
      </c>
      <c r="T15">
        <v>-0.9</v>
      </c>
      <c r="U15">
        <v>0.36799999999999999</v>
      </c>
      <c r="V15">
        <v>-0.88</v>
      </c>
      <c r="W15">
        <v>0.378</v>
      </c>
    </row>
    <row r="16" spans="1:23" x14ac:dyDescent="0.3">
      <c r="B16" t="s">
        <v>40</v>
      </c>
      <c r="C16" t="s">
        <v>41</v>
      </c>
      <c r="D16">
        <v>0.14000000000000001</v>
      </c>
      <c r="E16">
        <v>0</v>
      </c>
      <c r="F16">
        <v>0.06</v>
      </c>
      <c r="G16">
        <v>2.5000000000000001E-2</v>
      </c>
      <c r="H16">
        <v>0.17</v>
      </c>
      <c r="I16">
        <v>0</v>
      </c>
      <c r="J16">
        <v>0.05</v>
      </c>
      <c r="K16">
        <v>5.3999999999999999E-2</v>
      </c>
      <c r="L16">
        <v>2.1800000000000002</v>
      </c>
      <c r="M16">
        <v>2.9000000000000001E-2</v>
      </c>
      <c r="N16">
        <v>-0.78</v>
      </c>
      <c r="O16">
        <v>0.437</v>
      </c>
      <c r="P16">
        <v>2.2400000000000002</v>
      </c>
      <c r="Q16">
        <v>2.5000000000000001E-2</v>
      </c>
      <c r="R16">
        <v>-2.87</v>
      </c>
      <c r="S16">
        <v>4.0000000000000001E-3</v>
      </c>
      <c r="T16">
        <v>0.13</v>
      </c>
      <c r="U16">
        <v>0.89700000000000002</v>
      </c>
      <c r="V16">
        <v>2.91</v>
      </c>
      <c r="W16">
        <v>4.0000000000000001E-3</v>
      </c>
    </row>
    <row r="17" spans="2:23" x14ac:dyDescent="0.3">
      <c r="B17" t="s">
        <v>40</v>
      </c>
      <c r="C17" t="s">
        <v>42</v>
      </c>
      <c r="D17">
        <v>0.09</v>
      </c>
      <c r="E17">
        <v>1E-3</v>
      </c>
      <c r="F17">
        <v>0.02</v>
      </c>
      <c r="G17">
        <v>0.36599999999999999</v>
      </c>
      <c r="H17">
        <v>0.17</v>
      </c>
      <c r="I17">
        <v>0</v>
      </c>
      <c r="J17">
        <v>-0.02</v>
      </c>
      <c r="K17">
        <v>0.495</v>
      </c>
      <c r="L17">
        <v>1.66</v>
      </c>
      <c r="M17">
        <v>9.7000000000000003E-2</v>
      </c>
      <c r="N17">
        <v>-2.37</v>
      </c>
      <c r="O17">
        <v>1.7999999999999999E-2</v>
      </c>
      <c r="P17">
        <v>2.73</v>
      </c>
      <c r="Q17">
        <v>6.0000000000000001E-3</v>
      </c>
      <c r="R17">
        <v>-3.95</v>
      </c>
      <c r="S17">
        <v>0</v>
      </c>
      <c r="T17">
        <v>1.1200000000000001</v>
      </c>
      <c r="U17">
        <v>0.26400000000000001</v>
      </c>
      <c r="V17">
        <v>4.92</v>
      </c>
      <c r="W17">
        <v>0</v>
      </c>
    </row>
    <row r="18" spans="2:23" x14ac:dyDescent="0.3">
      <c r="B18" t="s">
        <v>40</v>
      </c>
      <c r="C18" t="s">
        <v>43</v>
      </c>
      <c r="D18">
        <v>-0.05</v>
      </c>
      <c r="E18">
        <v>8.1000000000000003E-2</v>
      </c>
      <c r="F18">
        <v>-0.08</v>
      </c>
      <c r="G18">
        <v>1E-3</v>
      </c>
      <c r="H18">
        <v>0.02</v>
      </c>
      <c r="I18">
        <v>0.48599999999999999</v>
      </c>
      <c r="J18">
        <v>-0.03</v>
      </c>
      <c r="K18">
        <v>0.36799999999999999</v>
      </c>
      <c r="L18">
        <v>1.04</v>
      </c>
      <c r="M18">
        <v>0.29599999999999999</v>
      </c>
      <c r="N18">
        <v>-1.7</v>
      </c>
      <c r="O18">
        <v>0.09</v>
      </c>
      <c r="P18">
        <v>-0.52</v>
      </c>
      <c r="Q18">
        <v>0.60399999999999998</v>
      </c>
      <c r="R18">
        <v>-2.69</v>
      </c>
      <c r="S18">
        <v>7.0000000000000001E-3</v>
      </c>
      <c r="T18">
        <v>-1.52</v>
      </c>
      <c r="U18">
        <v>0.13</v>
      </c>
      <c r="V18">
        <v>1.1299999999999999</v>
      </c>
      <c r="W18">
        <v>0.25900000000000001</v>
      </c>
    </row>
    <row r="19" spans="2:23" x14ac:dyDescent="0.3">
      <c r="C19" t="s">
        <v>44</v>
      </c>
      <c r="D19">
        <v>0.08</v>
      </c>
      <c r="F19">
        <v>0.08</v>
      </c>
      <c r="H19">
        <v>0.08</v>
      </c>
      <c r="J19">
        <v>0.08</v>
      </c>
      <c r="L19">
        <v>0</v>
      </c>
      <c r="M19">
        <v>1</v>
      </c>
      <c r="N19">
        <v>0</v>
      </c>
      <c r="O19">
        <v>1</v>
      </c>
      <c r="P19">
        <v>0</v>
      </c>
      <c r="Q19">
        <v>1</v>
      </c>
      <c r="R19">
        <v>0</v>
      </c>
      <c r="S19">
        <v>1</v>
      </c>
      <c r="T19">
        <v>0</v>
      </c>
      <c r="U19">
        <v>1</v>
      </c>
      <c r="V19">
        <v>0</v>
      </c>
      <c r="W19">
        <v>1</v>
      </c>
    </row>
    <row r="20" spans="2:23" x14ac:dyDescent="0.3">
      <c r="C20" t="s">
        <v>45</v>
      </c>
    </row>
    <row r="21" spans="2:23" x14ac:dyDescent="0.3">
      <c r="C21" t="s">
        <v>46</v>
      </c>
      <c r="D21">
        <v>0.17</v>
      </c>
      <c r="E21">
        <v>0</v>
      </c>
      <c r="F21">
        <v>0.16</v>
      </c>
      <c r="G21">
        <v>0</v>
      </c>
      <c r="H21">
        <v>0.14000000000000001</v>
      </c>
      <c r="I21">
        <v>0</v>
      </c>
      <c r="J21">
        <v>0.06</v>
      </c>
      <c r="K21">
        <v>3.6999999999999998E-2</v>
      </c>
      <c r="L21">
        <v>0.24</v>
      </c>
      <c r="M21">
        <v>0.81100000000000005</v>
      </c>
      <c r="N21">
        <v>0.75</v>
      </c>
      <c r="O21">
        <v>0.45100000000000001</v>
      </c>
      <c r="P21">
        <v>2.95</v>
      </c>
      <c r="Q21">
        <v>3.0000000000000001E-3</v>
      </c>
      <c r="R21">
        <v>0.52</v>
      </c>
      <c r="S21">
        <v>0.60399999999999998</v>
      </c>
      <c r="T21">
        <v>2.7</v>
      </c>
      <c r="U21">
        <v>7.0000000000000001E-3</v>
      </c>
      <c r="V21">
        <v>2.12</v>
      </c>
      <c r="W21">
        <v>3.4000000000000002E-2</v>
      </c>
    </row>
    <row r="22" spans="2:23" x14ac:dyDescent="0.3">
      <c r="C22" t="s">
        <v>47</v>
      </c>
      <c r="D22">
        <v>0.13</v>
      </c>
      <c r="E22">
        <v>0</v>
      </c>
      <c r="F22">
        <v>0.02</v>
      </c>
      <c r="G22">
        <v>0.34100000000000003</v>
      </c>
      <c r="H22">
        <v>0.14000000000000001</v>
      </c>
      <c r="I22">
        <v>0</v>
      </c>
      <c r="J22">
        <v>0.05</v>
      </c>
      <c r="K22">
        <v>0.09</v>
      </c>
      <c r="L22">
        <v>2.84</v>
      </c>
      <c r="M22">
        <v>5.0000000000000001E-3</v>
      </c>
      <c r="N22">
        <v>-0.2</v>
      </c>
      <c r="O22">
        <v>0.84499999999999997</v>
      </c>
      <c r="P22">
        <v>2.15</v>
      </c>
      <c r="Q22">
        <v>3.2000000000000001E-2</v>
      </c>
      <c r="R22">
        <v>-2.93</v>
      </c>
      <c r="S22">
        <v>3.0000000000000001E-3</v>
      </c>
      <c r="T22">
        <v>-0.59</v>
      </c>
      <c r="U22">
        <v>0.55600000000000005</v>
      </c>
      <c r="V22">
        <v>2.2599999999999998</v>
      </c>
      <c r="W22">
        <v>2.4E-2</v>
      </c>
    </row>
    <row r="23" spans="2:23" x14ac:dyDescent="0.3">
      <c r="C23" t="s">
        <v>48</v>
      </c>
      <c r="D23">
        <v>0.16</v>
      </c>
      <c r="E23">
        <v>0</v>
      </c>
      <c r="F23">
        <v>0.11</v>
      </c>
      <c r="G23">
        <v>0</v>
      </c>
      <c r="H23">
        <v>0.11</v>
      </c>
      <c r="I23">
        <v>0</v>
      </c>
      <c r="J23">
        <v>0.01</v>
      </c>
      <c r="K23">
        <v>0.85299999999999998</v>
      </c>
      <c r="L23">
        <v>1.4</v>
      </c>
      <c r="M23">
        <v>0.16300000000000001</v>
      </c>
      <c r="N23">
        <v>1.39</v>
      </c>
      <c r="O23">
        <v>0.16300000000000001</v>
      </c>
      <c r="P23">
        <v>4.16</v>
      </c>
      <c r="Q23">
        <v>0</v>
      </c>
      <c r="R23">
        <v>0.04</v>
      </c>
      <c r="S23">
        <v>0.96799999999999997</v>
      </c>
      <c r="T23">
        <v>2.79</v>
      </c>
      <c r="U23">
        <v>5.0000000000000001E-3</v>
      </c>
      <c r="V23">
        <v>2.68</v>
      </c>
      <c r="W23">
        <v>7.0000000000000001E-3</v>
      </c>
    </row>
    <row r="24" spans="2:23" x14ac:dyDescent="0.3">
      <c r="C24" t="s">
        <v>49</v>
      </c>
      <c r="D24">
        <v>0.01</v>
      </c>
      <c r="E24">
        <v>0.66200000000000003</v>
      </c>
      <c r="F24">
        <v>-7.0000000000000007E-2</v>
      </c>
      <c r="G24">
        <v>6.0000000000000001E-3</v>
      </c>
      <c r="H24">
        <v>-7.0000000000000007E-2</v>
      </c>
      <c r="I24">
        <v>0.01</v>
      </c>
      <c r="J24">
        <v>-0.04</v>
      </c>
      <c r="K24">
        <v>0.183</v>
      </c>
      <c r="L24">
        <v>2.25</v>
      </c>
      <c r="M24">
        <v>2.5000000000000001E-2</v>
      </c>
      <c r="N24">
        <v>2.19</v>
      </c>
      <c r="O24">
        <v>2.9000000000000001E-2</v>
      </c>
      <c r="P24">
        <v>1.28</v>
      </c>
      <c r="Q24">
        <v>0.20200000000000001</v>
      </c>
      <c r="R24">
        <v>0.01</v>
      </c>
      <c r="S24">
        <v>0.995</v>
      </c>
      <c r="T24">
        <v>-0.89</v>
      </c>
      <c r="U24">
        <v>0.375</v>
      </c>
      <c r="V24">
        <v>-0.87</v>
      </c>
      <c r="W24">
        <v>0.38500000000000001</v>
      </c>
    </row>
    <row r="25" spans="2:23" x14ac:dyDescent="0.3">
      <c r="C25" t="s">
        <v>50</v>
      </c>
      <c r="D25">
        <v>0.15</v>
      </c>
      <c r="E25">
        <v>0</v>
      </c>
      <c r="F25">
        <v>0.06</v>
      </c>
      <c r="G25">
        <v>2.1999999999999999E-2</v>
      </c>
      <c r="H25">
        <v>0.22</v>
      </c>
      <c r="I25">
        <v>0</v>
      </c>
      <c r="J25">
        <v>0.02</v>
      </c>
      <c r="K25">
        <v>0.38200000000000001</v>
      </c>
      <c r="L25">
        <v>2.37</v>
      </c>
      <c r="M25">
        <v>1.7999999999999999E-2</v>
      </c>
      <c r="N25">
        <v>-1.98</v>
      </c>
      <c r="O25">
        <v>4.8000000000000001E-2</v>
      </c>
      <c r="P25">
        <v>3.22</v>
      </c>
      <c r="Q25">
        <v>1E-3</v>
      </c>
      <c r="R25">
        <v>-4.25</v>
      </c>
      <c r="S25">
        <v>0</v>
      </c>
      <c r="T25">
        <v>0.92</v>
      </c>
      <c r="U25">
        <v>0.35699999999999998</v>
      </c>
      <c r="V25">
        <v>5.01</v>
      </c>
      <c r="W25">
        <v>0</v>
      </c>
    </row>
    <row r="26" spans="2:23" x14ac:dyDescent="0.3">
      <c r="C26" t="s">
        <v>51</v>
      </c>
      <c r="D26">
        <v>0.12</v>
      </c>
      <c r="F26">
        <v>0.09</v>
      </c>
      <c r="H26">
        <v>0.14000000000000001</v>
      </c>
      <c r="J26">
        <v>0.03</v>
      </c>
      <c r="L26">
        <v>0.82</v>
      </c>
      <c r="M26">
        <v>0.41</v>
      </c>
      <c r="N26">
        <v>-0.54</v>
      </c>
      <c r="O26">
        <v>0.59199999999999997</v>
      </c>
      <c r="P26">
        <v>2.37</v>
      </c>
      <c r="Q26">
        <v>1.7999999999999999E-2</v>
      </c>
      <c r="R26">
        <v>-1.33</v>
      </c>
      <c r="S26">
        <v>0.185</v>
      </c>
      <c r="T26">
        <v>1.57</v>
      </c>
      <c r="U26">
        <v>0.11700000000000001</v>
      </c>
      <c r="V26">
        <v>2.81</v>
      </c>
      <c r="W26">
        <v>5.0000000000000001E-3</v>
      </c>
    </row>
    <row r="28" spans="2:23" x14ac:dyDescent="0.3">
      <c r="C28" t="s">
        <v>52</v>
      </c>
      <c r="D28">
        <v>1501</v>
      </c>
      <c r="F28">
        <v>1457</v>
      </c>
      <c r="H28">
        <v>1298</v>
      </c>
      <c r="J28">
        <v>1274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A05F4-2056-4AFC-9228-4354CB3DD5C1}">
  <dimension ref="A1:AA28"/>
  <sheetViews>
    <sheetView workbookViewId="0">
      <selection activeCell="A4" sqref="A4"/>
    </sheetView>
  </sheetViews>
  <sheetFormatPr defaultRowHeight="14.4" x14ac:dyDescent="0.3"/>
  <cols>
    <col min="1" max="1" width="59.33203125" bestFit="1" customWidth="1"/>
  </cols>
  <sheetData>
    <row r="1" spans="1:27" s="1" customFormat="1" x14ac:dyDescent="0.3">
      <c r="A1" s="1" t="s">
        <v>53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18</v>
      </c>
      <c r="Y1" s="1" t="s">
        <v>19</v>
      </c>
      <c r="Z1" s="1" t="s">
        <v>20</v>
      </c>
      <c r="AA1" s="1" t="s">
        <v>21</v>
      </c>
    </row>
    <row r="2" spans="1:27" x14ac:dyDescent="0.3">
      <c r="A2" t="s">
        <v>94</v>
      </c>
      <c r="B2" t="s">
        <v>22</v>
      </c>
      <c r="C2" t="s">
        <v>23</v>
      </c>
      <c r="D2">
        <v>0.26</v>
      </c>
      <c r="E2">
        <v>0</v>
      </c>
      <c r="F2">
        <v>0.21</v>
      </c>
      <c r="G2">
        <v>0</v>
      </c>
      <c r="H2">
        <v>0.18</v>
      </c>
      <c r="I2">
        <v>0</v>
      </c>
      <c r="J2">
        <v>0.06</v>
      </c>
      <c r="K2">
        <v>3.5999999999999997E-2</v>
      </c>
      <c r="L2">
        <v>1.42</v>
      </c>
      <c r="M2">
        <v>0.156</v>
      </c>
      <c r="N2">
        <v>2.09</v>
      </c>
      <c r="O2">
        <v>3.5999999999999997E-2</v>
      </c>
      <c r="P2">
        <v>5.0599999999999996</v>
      </c>
      <c r="Q2">
        <v>0</v>
      </c>
      <c r="R2">
        <v>0.72</v>
      </c>
      <c r="S2">
        <v>0.47299999999999998</v>
      </c>
      <c r="T2">
        <v>3.68</v>
      </c>
      <c r="U2">
        <v>0</v>
      </c>
      <c r="V2">
        <v>2.87</v>
      </c>
      <c r="W2">
        <v>4.0000000000000001E-3</v>
      </c>
    </row>
    <row r="3" spans="1:27" x14ac:dyDescent="0.3">
      <c r="A3" t="s">
        <v>110</v>
      </c>
      <c r="B3" t="s">
        <v>22</v>
      </c>
      <c r="C3" t="s">
        <v>24</v>
      </c>
      <c r="D3">
        <v>0.15</v>
      </c>
      <c r="E3">
        <v>0</v>
      </c>
      <c r="F3">
        <v>0.11</v>
      </c>
      <c r="G3">
        <v>0</v>
      </c>
      <c r="H3">
        <v>0.12</v>
      </c>
      <c r="I3">
        <v>0</v>
      </c>
      <c r="J3">
        <v>0.01</v>
      </c>
      <c r="K3">
        <v>0.81699999999999995</v>
      </c>
      <c r="L3">
        <v>1.1200000000000001</v>
      </c>
      <c r="M3">
        <v>0.26100000000000001</v>
      </c>
      <c r="N3">
        <v>0.93</v>
      </c>
      <c r="O3">
        <v>0.35099999999999998</v>
      </c>
      <c r="P3">
        <v>3.9</v>
      </c>
      <c r="Q3">
        <v>0</v>
      </c>
      <c r="R3">
        <v>-0.15</v>
      </c>
      <c r="S3">
        <v>0.877</v>
      </c>
      <c r="T3">
        <v>2.8</v>
      </c>
      <c r="U3">
        <v>5.0000000000000001E-3</v>
      </c>
      <c r="V3">
        <v>2.87</v>
      </c>
      <c r="W3">
        <v>4.0000000000000001E-3</v>
      </c>
    </row>
    <row r="4" spans="1:27" x14ac:dyDescent="0.3">
      <c r="A4" t="s">
        <v>55</v>
      </c>
      <c r="B4" t="s">
        <v>22</v>
      </c>
      <c r="C4" t="s">
        <v>25</v>
      </c>
      <c r="D4">
        <v>0.2</v>
      </c>
      <c r="E4">
        <v>0</v>
      </c>
      <c r="F4">
        <v>0.15</v>
      </c>
      <c r="G4">
        <v>0</v>
      </c>
      <c r="H4">
        <v>0.14000000000000001</v>
      </c>
      <c r="I4">
        <v>0</v>
      </c>
      <c r="J4">
        <v>0.05</v>
      </c>
      <c r="K4">
        <v>7.0000000000000007E-2</v>
      </c>
      <c r="L4">
        <v>1.24</v>
      </c>
      <c r="M4">
        <v>0.21299999999999999</v>
      </c>
      <c r="N4">
        <v>1.51</v>
      </c>
      <c r="O4">
        <v>0.13100000000000001</v>
      </c>
      <c r="P4">
        <v>3.9</v>
      </c>
      <c r="Q4">
        <v>0</v>
      </c>
      <c r="R4">
        <v>0.3</v>
      </c>
      <c r="S4">
        <v>0.76200000000000001</v>
      </c>
      <c r="T4">
        <v>2.68</v>
      </c>
      <c r="U4">
        <v>7.0000000000000001E-3</v>
      </c>
      <c r="V4">
        <v>2.3199999999999998</v>
      </c>
      <c r="W4">
        <v>0.02</v>
      </c>
    </row>
    <row r="5" spans="1:27" x14ac:dyDescent="0.3">
      <c r="B5" t="s">
        <v>22</v>
      </c>
      <c r="C5" t="s">
        <v>26</v>
      </c>
      <c r="D5">
        <v>0.06</v>
      </c>
      <c r="E5">
        <v>3.3000000000000002E-2</v>
      </c>
      <c r="F5">
        <v>0.04</v>
      </c>
      <c r="G5">
        <v>0.107</v>
      </c>
      <c r="H5">
        <v>0.02</v>
      </c>
      <c r="I5">
        <v>0.52400000000000002</v>
      </c>
      <c r="J5">
        <v>0.01</v>
      </c>
      <c r="K5">
        <v>0.84199999999999997</v>
      </c>
      <c r="L5">
        <v>0.35</v>
      </c>
      <c r="M5">
        <v>0.72499999999999998</v>
      </c>
      <c r="N5">
        <v>0.99</v>
      </c>
      <c r="O5">
        <v>0.32300000000000001</v>
      </c>
      <c r="P5">
        <v>1.3</v>
      </c>
      <c r="Q5">
        <v>0.193</v>
      </c>
      <c r="R5">
        <v>0.64</v>
      </c>
      <c r="S5">
        <v>0.52100000000000002</v>
      </c>
      <c r="T5">
        <v>0.95</v>
      </c>
      <c r="U5">
        <v>0.34</v>
      </c>
      <c r="V5">
        <v>0.31</v>
      </c>
      <c r="W5">
        <v>0.75900000000000001</v>
      </c>
    </row>
    <row r="6" spans="1:27" x14ac:dyDescent="0.3">
      <c r="A6" t="s">
        <v>102</v>
      </c>
      <c r="B6" t="s">
        <v>22</v>
      </c>
      <c r="C6" t="s">
        <v>27</v>
      </c>
      <c r="D6">
        <v>0.26</v>
      </c>
      <c r="E6">
        <v>0</v>
      </c>
      <c r="F6">
        <v>0.13</v>
      </c>
      <c r="G6">
        <v>0</v>
      </c>
      <c r="H6">
        <v>0.19</v>
      </c>
      <c r="I6">
        <v>0</v>
      </c>
      <c r="J6">
        <v>0.1</v>
      </c>
      <c r="K6">
        <v>1E-3</v>
      </c>
      <c r="L6">
        <v>3.51</v>
      </c>
      <c r="M6">
        <v>0</v>
      </c>
      <c r="N6">
        <v>1.82</v>
      </c>
      <c r="O6">
        <v>6.9000000000000006E-2</v>
      </c>
      <c r="P6">
        <v>4.01</v>
      </c>
      <c r="Q6">
        <v>0</v>
      </c>
      <c r="R6">
        <v>-1.57</v>
      </c>
      <c r="S6">
        <v>0.11600000000000001</v>
      </c>
      <c r="T6">
        <v>0.61</v>
      </c>
      <c r="U6">
        <v>0.54400000000000004</v>
      </c>
      <c r="V6">
        <v>2.11</v>
      </c>
      <c r="W6">
        <v>3.5000000000000003E-2</v>
      </c>
    </row>
    <row r="7" spans="1:27" x14ac:dyDescent="0.3">
      <c r="B7" t="s">
        <v>28</v>
      </c>
      <c r="C7" t="s">
        <v>29</v>
      </c>
      <c r="D7">
        <v>7.0000000000000007E-2</v>
      </c>
      <c r="E7">
        <v>6.0000000000000001E-3</v>
      </c>
      <c r="F7">
        <v>0.01</v>
      </c>
      <c r="G7">
        <v>0.78200000000000003</v>
      </c>
      <c r="H7">
        <v>0.1</v>
      </c>
      <c r="I7">
        <v>0</v>
      </c>
      <c r="J7">
        <v>0.06</v>
      </c>
      <c r="K7">
        <v>3.4000000000000002E-2</v>
      </c>
      <c r="L7">
        <v>1.75</v>
      </c>
      <c r="M7">
        <v>0.08</v>
      </c>
      <c r="N7">
        <v>-0.74</v>
      </c>
      <c r="O7">
        <v>0.45800000000000002</v>
      </c>
      <c r="P7">
        <v>0.32</v>
      </c>
      <c r="Q7">
        <v>0.748</v>
      </c>
      <c r="R7">
        <v>-2.42</v>
      </c>
      <c r="S7">
        <v>1.4999999999999999E-2</v>
      </c>
      <c r="T7">
        <v>-1.36</v>
      </c>
      <c r="U7">
        <v>0.17499999999999999</v>
      </c>
      <c r="V7">
        <v>1.02</v>
      </c>
      <c r="W7">
        <v>0.30599999999999999</v>
      </c>
    </row>
    <row r="8" spans="1:27" x14ac:dyDescent="0.3">
      <c r="B8" t="s">
        <v>28</v>
      </c>
      <c r="C8" t="s">
        <v>30</v>
      </c>
      <c r="D8">
        <v>0.01</v>
      </c>
      <c r="E8">
        <v>0.70499999999999996</v>
      </c>
      <c r="F8">
        <v>-0.01</v>
      </c>
      <c r="G8">
        <v>0.65800000000000003</v>
      </c>
      <c r="H8">
        <v>0.05</v>
      </c>
      <c r="I8">
        <v>8.3000000000000004E-2</v>
      </c>
      <c r="J8">
        <v>0.06</v>
      </c>
      <c r="K8">
        <v>3.9E-2</v>
      </c>
      <c r="L8">
        <v>0.57999999999999996</v>
      </c>
      <c r="M8">
        <v>0.56200000000000006</v>
      </c>
      <c r="N8">
        <v>-1.01</v>
      </c>
      <c r="O8">
        <v>0.311</v>
      </c>
      <c r="P8">
        <v>-1.26</v>
      </c>
      <c r="Q8">
        <v>0.20699999999999999</v>
      </c>
      <c r="R8">
        <v>-1.56</v>
      </c>
      <c r="S8">
        <v>0.11799999999999999</v>
      </c>
      <c r="T8">
        <v>-1.81</v>
      </c>
      <c r="U8">
        <v>7.0999999999999994E-2</v>
      </c>
      <c r="V8">
        <v>-0.24</v>
      </c>
      <c r="W8">
        <v>0.80700000000000005</v>
      </c>
    </row>
    <row r="9" spans="1:27" x14ac:dyDescent="0.3">
      <c r="B9" t="s">
        <v>28</v>
      </c>
      <c r="C9" t="s">
        <v>31</v>
      </c>
      <c r="D9">
        <v>0.11</v>
      </c>
      <c r="E9">
        <v>0</v>
      </c>
      <c r="F9">
        <v>7.0000000000000007E-2</v>
      </c>
      <c r="G9">
        <v>1.0999999999999999E-2</v>
      </c>
      <c r="H9">
        <v>0.08</v>
      </c>
      <c r="I9">
        <v>4.0000000000000001E-3</v>
      </c>
      <c r="J9">
        <v>0.02</v>
      </c>
      <c r="K9">
        <v>0.58799999999999997</v>
      </c>
      <c r="L9">
        <v>1.08</v>
      </c>
      <c r="M9">
        <v>0.28199999999999997</v>
      </c>
      <c r="N9">
        <v>0.66</v>
      </c>
      <c r="O9">
        <v>0.50600000000000001</v>
      </c>
      <c r="P9">
        <v>2.38</v>
      </c>
      <c r="Q9">
        <v>1.7000000000000001E-2</v>
      </c>
      <c r="R9">
        <v>-0.38</v>
      </c>
      <c r="S9">
        <v>0.70599999999999996</v>
      </c>
      <c r="T9">
        <v>1.33</v>
      </c>
      <c r="U9">
        <v>0.183</v>
      </c>
      <c r="V9">
        <v>1.66</v>
      </c>
      <c r="W9">
        <v>9.7000000000000003E-2</v>
      </c>
    </row>
    <row r="10" spans="1:27" x14ac:dyDescent="0.3">
      <c r="B10" t="s">
        <v>32</v>
      </c>
      <c r="C10" t="s">
        <v>33</v>
      </c>
      <c r="D10">
        <v>0.17</v>
      </c>
      <c r="E10">
        <v>0</v>
      </c>
      <c r="F10">
        <v>0.14000000000000001</v>
      </c>
      <c r="G10">
        <v>0</v>
      </c>
      <c r="H10">
        <v>0.08</v>
      </c>
      <c r="I10">
        <v>2E-3</v>
      </c>
      <c r="J10">
        <v>0.04</v>
      </c>
      <c r="K10">
        <v>0.13</v>
      </c>
      <c r="L10">
        <v>0.99</v>
      </c>
      <c r="M10">
        <v>0.32</v>
      </c>
      <c r="N10">
        <v>2.36</v>
      </c>
      <c r="O10">
        <v>1.7999999999999999E-2</v>
      </c>
      <c r="P10">
        <v>3.46</v>
      </c>
      <c r="Q10">
        <v>1E-3</v>
      </c>
      <c r="R10">
        <v>1.39</v>
      </c>
      <c r="S10">
        <v>0.16500000000000001</v>
      </c>
      <c r="T10">
        <v>2.48</v>
      </c>
      <c r="U10">
        <v>1.2999999999999999E-2</v>
      </c>
      <c r="V10">
        <v>1.07</v>
      </c>
      <c r="W10">
        <v>0.28399999999999997</v>
      </c>
    </row>
    <row r="11" spans="1:27" x14ac:dyDescent="0.3">
      <c r="B11" t="s">
        <v>32</v>
      </c>
      <c r="C11" t="s">
        <v>34</v>
      </c>
      <c r="D11">
        <v>0.01</v>
      </c>
      <c r="E11">
        <v>0.76900000000000002</v>
      </c>
      <c r="F11">
        <v>7.0000000000000007E-2</v>
      </c>
      <c r="G11">
        <v>6.0000000000000001E-3</v>
      </c>
      <c r="H11">
        <v>0.03</v>
      </c>
      <c r="I11">
        <v>0.36199999999999999</v>
      </c>
      <c r="J11">
        <v>-0.01</v>
      </c>
      <c r="K11">
        <v>0.61</v>
      </c>
      <c r="L11">
        <v>-1.75</v>
      </c>
      <c r="M11">
        <v>8.1000000000000003E-2</v>
      </c>
      <c r="N11">
        <v>-0.47</v>
      </c>
      <c r="O11">
        <v>0.64</v>
      </c>
      <c r="P11">
        <v>0.56999999999999995</v>
      </c>
      <c r="Q11">
        <v>0.56599999999999995</v>
      </c>
      <c r="R11">
        <v>1.22</v>
      </c>
      <c r="S11">
        <v>0.223</v>
      </c>
      <c r="T11">
        <v>2.2400000000000002</v>
      </c>
      <c r="U11">
        <v>2.5000000000000001E-2</v>
      </c>
      <c r="V11">
        <v>1</v>
      </c>
      <c r="W11">
        <v>0.316</v>
      </c>
    </row>
    <row r="12" spans="1:27" x14ac:dyDescent="0.3">
      <c r="B12" t="s">
        <v>32</v>
      </c>
      <c r="C12" t="s">
        <v>35</v>
      </c>
      <c r="D12">
        <v>0.06</v>
      </c>
      <c r="E12">
        <v>2.1000000000000001E-2</v>
      </c>
      <c r="F12">
        <v>0.08</v>
      </c>
      <c r="G12">
        <v>4.0000000000000001E-3</v>
      </c>
      <c r="H12">
        <v>0</v>
      </c>
      <c r="I12">
        <v>0.878</v>
      </c>
      <c r="J12">
        <v>0.03</v>
      </c>
      <c r="K12">
        <v>0.34100000000000003</v>
      </c>
      <c r="L12">
        <v>-0.45</v>
      </c>
      <c r="M12">
        <v>0.65400000000000003</v>
      </c>
      <c r="N12">
        <v>1.68</v>
      </c>
      <c r="O12">
        <v>9.2999999999999999E-2</v>
      </c>
      <c r="P12">
        <v>0.86</v>
      </c>
      <c r="Q12">
        <v>0.39</v>
      </c>
      <c r="R12">
        <v>2.1</v>
      </c>
      <c r="S12">
        <v>3.5999999999999997E-2</v>
      </c>
      <c r="T12">
        <v>1.28</v>
      </c>
      <c r="U12">
        <v>0.19900000000000001</v>
      </c>
      <c r="V12">
        <v>-0.78</v>
      </c>
      <c r="W12">
        <v>0.433</v>
      </c>
    </row>
    <row r="13" spans="1:27" x14ac:dyDescent="0.3">
      <c r="B13" t="s">
        <v>32</v>
      </c>
      <c r="C13" t="s">
        <v>36</v>
      </c>
      <c r="D13">
        <v>0.12</v>
      </c>
      <c r="E13">
        <v>0</v>
      </c>
      <c r="F13">
        <v>0.09</v>
      </c>
      <c r="G13">
        <v>0</v>
      </c>
      <c r="H13">
        <v>0.02</v>
      </c>
      <c r="I13">
        <v>0.39900000000000002</v>
      </c>
      <c r="J13">
        <v>-0.03</v>
      </c>
      <c r="K13">
        <v>0.34</v>
      </c>
      <c r="L13">
        <v>0.82</v>
      </c>
      <c r="M13">
        <v>0.41499999999999998</v>
      </c>
      <c r="N13">
        <v>2.67</v>
      </c>
      <c r="O13">
        <v>8.0000000000000002E-3</v>
      </c>
      <c r="P13">
        <v>3.97</v>
      </c>
      <c r="Q13">
        <v>0</v>
      </c>
      <c r="R13">
        <v>1.86</v>
      </c>
      <c r="S13">
        <v>6.3E-2</v>
      </c>
      <c r="T13">
        <v>3.16</v>
      </c>
      <c r="U13">
        <v>2E-3</v>
      </c>
      <c r="V13">
        <v>1.27</v>
      </c>
      <c r="W13">
        <v>0.20399999999999999</v>
      </c>
    </row>
    <row r="14" spans="1:27" x14ac:dyDescent="0.3">
      <c r="B14" t="s">
        <v>32</v>
      </c>
      <c r="C14" t="s">
        <v>37</v>
      </c>
      <c r="D14">
        <v>7.0000000000000007E-2</v>
      </c>
      <c r="E14">
        <v>8.9999999999999993E-3</v>
      </c>
      <c r="F14">
        <v>0.05</v>
      </c>
      <c r="G14">
        <v>4.2000000000000003E-2</v>
      </c>
      <c r="H14">
        <v>-0.03</v>
      </c>
      <c r="I14">
        <v>0.308</v>
      </c>
      <c r="J14">
        <v>-0.01</v>
      </c>
      <c r="K14">
        <v>0.65700000000000003</v>
      </c>
      <c r="L14">
        <v>0.38</v>
      </c>
      <c r="M14">
        <v>0.70699999999999996</v>
      </c>
      <c r="N14">
        <v>2.52</v>
      </c>
      <c r="O14">
        <v>1.2E-2</v>
      </c>
      <c r="P14">
        <v>2.09</v>
      </c>
      <c r="Q14">
        <v>3.6999999999999998E-2</v>
      </c>
      <c r="R14">
        <v>2.14</v>
      </c>
      <c r="S14">
        <v>3.2000000000000001E-2</v>
      </c>
      <c r="T14">
        <v>1.72</v>
      </c>
      <c r="U14">
        <v>8.5999999999999993E-2</v>
      </c>
      <c r="V14">
        <v>-0.4</v>
      </c>
      <c r="W14">
        <v>0.68700000000000006</v>
      </c>
    </row>
    <row r="15" spans="1:27" x14ac:dyDescent="0.3">
      <c r="B15" t="s">
        <v>38</v>
      </c>
      <c r="C15" t="s">
        <v>39</v>
      </c>
      <c r="D15">
        <v>0</v>
      </c>
      <c r="E15">
        <v>0.94599999999999995</v>
      </c>
      <c r="F15">
        <v>-0.05</v>
      </c>
      <c r="G15">
        <v>8.3000000000000004E-2</v>
      </c>
      <c r="H15">
        <v>0</v>
      </c>
      <c r="I15">
        <v>0.98699999999999999</v>
      </c>
      <c r="J15">
        <v>-0.01</v>
      </c>
      <c r="K15">
        <v>0.85199999999999998</v>
      </c>
      <c r="L15">
        <v>1.28</v>
      </c>
      <c r="M15">
        <v>0.19900000000000001</v>
      </c>
      <c r="N15">
        <v>0.06</v>
      </c>
      <c r="O15">
        <v>0.95399999999999996</v>
      </c>
      <c r="P15">
        <v>0.18</v>
      </c>
      <c r="Q15">
        <v>0.85399999999999998</v>
      </c>
      <c r="R15">
        <v>-1.18</v>
      </c>
      <c r="S15">
        <v>0.23799999999999999</v>
      </c>
      <c r="T15">
        <v>-1.05</v>
      </c>
      <c r="U15">
        <v>0.29399999999999998</v>
      </c>
      <c r="V15">
        <v>0.12</v>
      </c>
      <c r="W15">
        <v>0.90300000000000002</v>
      </c>
    </row>
    <row r="16" spans="1:27" x14ac:dyDescent="0.3">
      <c r="B16" t="s">
        <v>40</v>
      </c>
      <c r="C16" t="s">
        <v>41</v>
      </c>
      <c r="D16">
        <v>0.19</v>
      </c>
      <c r="E16">
        <v>0</v>
      </c>
      <c r="F16">
        <v>7.0000000000000007E-2</v>
      </c>
      <c r="G16">
        <v>4.0000000000000001E-3</v>
      </c>
      <c r="H16">
        <v>0.12</v>
      </c>
      <c r="I16">
        <v>0</v>
      </c>
      <c r="J16">
        <v>0.08</v>
      </c>
      <c r="K16">
        <v>3.0000000000000001E-3</v>
      </c>
      <c r="L16">
        <v>3.22</v>
      </c>
      <c r="M16">
        <v>1E-3</v>
      </c>
      <c r="N16">
        <v>1.93</v>
      </c>
      <c r="O16">
        <v>5.3999999999999999E-2</v>
      </c>
      <c r="P16">
        <v>2.88</v>
      </c>
      <c r="Q16">
        <v>4.0000000000000001E-3</v>
      </c>
      <c r="R16">
        <v>-1.19</v>
      </c>
      <c r="S16">
        <v>0.23499999999999999</v>
      </c>
      <c r="T16">
        <v>-0.23</v>
      </c>
      <c r="U16">
        <v>0.82099999999999995</v>
      </c>
      <c r="V16">
        <v>0.93</v>
      </c>
      <c r="W16">
        <v>0.35199999999999998</v>
      </c>
    </row>
    <row r="17" spans="2:23" x14ac:dyDescent="0.3">
      <c r="B17" t="s">
        <v>40</v>
      </c>
      <c r="C17" t="s">
        <v>42</v>
      </c>
      <c r="D17">
        <v>7.0000000000000007E-2</v>
      </c>
      <c r="E17">
        <v>4.0000000000000001E-3</v>
      </c>
      <c r="F17">
        <v>0.04</v>
      </c>
      <c r="G17">
        <v>9.1999999999999998E-2</v>
      </c>
      <c r="H17">
        <v>7.0000000000000007E-2</v>
      </c>
      <c r="I17">
        <v>1.0999999999999999E-2</v>
      </c>
      <c r="J17">
        <v>0.01</v>
      </c>
      <c r="K17">
        <v>0.74</v>
      </c>
      <c r="L17">
        <v>0.81</v>
      </c>
      <c r="M17">
        <v>0.41799999999999998</v>
      </c>
      <c r="N17">
        <v>0.09</v>
      </c>
      <c r="O17">
        <v>0.92800000000000005</v>
      </c>
      <c r="P17">
        <v>1.7</v>
      </c>
      <c r="Q17">
        <v>8.8999999999999996E-2</v>
      </c>
      <c r="R17">
        <v>-0.69</v>
      </c>
      <c r="S17">
        <v>0.48899999999999999</v>
      </c>
      <c r="T17">
        <v>0.91</v>
      </c>
      <c r="U17">
        <v>0.36199999999999999</v>
      </c>
      <c r="V17">
        <v>1.56</v>
      </c>
      <c r="W17">
        <v>0.12</v>
      </c>
    </row>
    <row r="18" spans="2:23" x14ac:dyDescent="0.3">
      <c r="B18" t="s">
        <v>40</v>
      </c>
      <c r="C18" t="s">
        <v>43</v>
      </c>
      <c r="D18">
        <v>-0.03</v>
      </c>
      <c r="E18">
        <v>0.27300000000000002</v>
      </c>
      <c r="F18">
        <v>-0.06</v>
      </c>
      <c r="G18">
        <v>2.5000000000000001E-2</v>
      </c>
      <c r="H18">
        <v>0</v>
      </c>
      <c r="I18">
        <v>0.86</v>
      </c>
      <c r="J18">
        <v>-0.01</v>
      </c>
      <c r="K18">
        <v>0.77400000000000002</v>
      </c>
      <c r="L18">
        <v>0.83</v>
      </c>
      <c r="M18">
        <v>0.40400000000000003</v>
      </c>
      <c r="N18">
        <v>-0.62</v>
      </c>
      <c r="O18">
        <v>0.53700000000000003</v>
      </c>
      <c r="P18">
        <v>-0.53</v>
      </c>
      <c r="Q18">
        <v>0.59599999999999997</v>
      </c>
      <c r="R18">
        <v>-1.42</v>
      </c>
      <c r="S18">
        <v>0.157</v>
      </c>
      <c r="T18">
        <v>-1.33</v>
      </c>
      <c r="U18">
        <v>0.185</v>
      </c>
      <c r="V18">
        <v>0.08</v>
      </c>
      <c r="W18">
        <v>0.93600000000000005</v>
      </c>
    </row>
    <row r="19" spans="2:23" x14ac:dyDescent="0.3">
      <c r="C19" t="s">
        <v>44</v>
      </c>
      <c r="D19">
        <v>0.11</v>
      </c>
      <c r="F19">
        <v>0.26</v>
      </c>
      <c r="H19">
        <v>0.25</v>
      </c>
      <c r="J19">
        <v>0.03</v>
      </c>
      <c r="L19">
        <v>0.82</v>
      </c>
      <c r="M19">
        <v>0.41099999999999998</v>
      </c>
      <c r="N19">
        <v>0.8</v>
      </c>
      <c r="O19">
        <v>0.42499999999999999</v>
      </c>
      <c r="P19">
        <v>1.85</v>
      </c>
      <c r="Q19">
        <v>6.5000000000000002E-2</v>
      </c>
      <c r="R19">
        <v>0</v>
      </c>
      <c r="S19">
        <v>1</v>
      </c>
      <c r="T19">
        <v>1.05</v>
      </c>
      <c r="U19">
        <v>0.29599999999999999</v>
      </c>
      <c r="V19">
        <v>1.02</v>
      </c>
      <c r="W19">
        <v>0.309</v>
      </c>
    </row>
    <row r="20" spans="2:23" x14ac:dyDescent="0.3">
      <c r="C20" t="s">
        <v>45</v>
      </c>
    </row>
    <row r="21" spans="2:23" x14ac:dyDescent="0.3">
      <c r="C21" t="s">
        <v>46</v>
      </c>
      <c r="D21">
        <v>0.3</v>
      </c>
      <c r="E21">
        <v>0</v>
      </c>
      <c r="F21">
        <v>0.22</v>
      </c>
      <c r="G21">
        <v>0</v>
      </c>
      <c r="H21">
        <v>0.2</v>
      </c>
      <c r="I21">
        <v>0</v>
      </c>
      <c r="J21">
        <v>0.06</v>
      </c>
      <c r="K21">
        <v>2.8000000000000001E-2</v>
      </c>
      <c r="L21">
        <v>2.25</v>
      </c>
      <c r="M21">
        <v>2.4E-2</v>
      </c>
      <c r="N21">
        <v>2.73</v>
      </c>
      <c r="O21">
        <v>6.0000000000000001E-3</v>
      </c>
      <c r="P21">
        <v>6.43</v>
      </c>
      <c r="Q21">
        <v>0</v>
      </c>
      <c r="R21">
        <v>0.54</v>
      </c>
      <c r="S21">
        <v>0.58899999999999997</v>
      </c>
      <c r="T21">
        <v>4.2300000000000004</v>
      </c>
      <c r="U21">
        <v>0</v>
      </c>
      <c r="V21">
        <v>3.59</v>
      </c>
      <c r="W21">
        <v>0</v>
      </c>
    </row>
    <row r="22" spans="2:23" x14ac:dyDescent="0.3">
      <c r="C22" t="s">
        <v>47</v>
      </c>
      <c r="D22">
        <v>0.13</v>
      </c>
      <c r="E22">
        <v>0</v>
      </c>
      <c r="F22">
        <v>0.05</v>
      </c>
      <c r="G22">
        <v>5.0999999999999997E-2</v>
      </c>
      <c r="H22">
        <v>0.13</v>
      </c>
      <c r="I22">
        <v>0</v>
      </c>
      <c r="J22">
        <v>7.0000000000000007E-2</v>
      </c>
      <c r="K22">
        <v>1.2999999999999999E-2</v>
      </c>
      <c r="L22">
        <v>2.06</v>
      </c>
      <c r="M22">
        <v>0.04</v>
      </c>
      <c r="N22">
        <v>-0.08</v>
      </c>
      <c r="O22">
        <v>0.93600000000000005</v>
      </c>
      <c r="P22">
        <v>1.51</v>
      </c>
      <c r="Q22">
        <v>0.13100000000000001</v>
      </c>
      <c r="R22">
        <v>-2.06</v>
      </c>
      <c r="S22">
        <v>3.9E-2</v>
      </c>
      <c r="T22">
        <v>-0.47</v>
      </c>
      <c r="U22">
        <v>0.63700000000000001</v>
      </c>
      <c r="V22">
        <v>1.54</v>
      </c>
      <c r="W22">
        <v>0.125</v>
      </c>
    </row>
    <row r="23" spans="2:23" x14ac:dyDescent="0.3">
      <c r="C23" t="s">
        <v>48</v>
      </c>
      <c r="D23">
        <v>0.22</v>
      </c>
      <c r="E23">
        <v>0</v>
      </c>
      <c r="F23">
        <v>0.18</v>
      </c>
      <c r="G23">
        <v>0</v>
      </c>
      <c r="H23">
        <v>0.1</v>
      </c>
      <c r="I23">
        <v>0</v>
      </c>
      <c r="J23">
        <v>0.03</v>
      </c>
      <c r="K23">
        <v>0.249</v>
      </c>
      <c r="L23">
        <v>1.05</v>
      </c>
      <c r="M23">
        <v>0.29599999999999999</v>
      </c>
      <c r="N23">
        <v>3.21</v>
      </c>
      <c r="O23">
        <v>1E-3</v>
      </c>
      <c r="P23">
        <v>5</v>
      </c>
      <c r="Q23">
        <v>0</v>
      </c>
      <c r="R23">
        <v>2.1800000000000002</v>
      </c>
      <c r="S23">
        <v>2.9000000000000001E-2</v>
      </c>
      <c r="T23">
        <v>3.96</v>
      </c>
      <c r="U23">
        <v>0</v>
      </c>
      <c r="V23">
        <v>1.75</v>
      </c>
      <c r="W23">
        <v>8.1000000000000003E-2</v>
      </c>
    </row>
    <row r="24" spans="2:23" x14ac:dyDescent="0.3">
      <c r="C24" t="s">
        <v>49</v>
      </c>
      <c r="D24">
        <v>0</v>
      </c>
      <c r="E24">
        <v>0.95799999999999996</v>
      </c>
      <c r="F24">
        <v>-0.05</v>
      </c>
      <c r="G24">
        <v>8.4000000000000005E-2</v>
      </c>
      <c r="H24">
        <v>0</v>
      </c>
      <c r="I24">
        <v>0.96099999999999997</v>
      </c>
      <c r="J24">
        <v>0</v>
      </c>
      <c r="K24">
        <v>0.90100000000000002</v>
      </c>
      <c r="L24">
        <v>1.19</v>
      </c>
      <c r="M24">
        <v>0.23300000000000001</v>
      </c>
      <c r="N24">
        <v>0</v>
      </c>
      <c r="O24">
        <v>1</v>
      </c>
      <c r="P24">
        <v>0.06</v>
      </c>
      <c r="Q24">
        <v>0.95499999999999996</v>
      </c>
      <c r="R24">
        <v>-1.1499999999999999</v>
      </c>
      <c r="S24">
        <v>0.25</v>
      </c>
      <c r="T24">
        <v>-1.0900000000000001</v>
      </c>
      <c r="U24">
        <v>0.27600000000000002</v>
      </c>
      <c r="V24">
        <v>0.05</v>
      </c>
      <c r="W24">
        <v>0.95699999999999996</v>
      </c>
    </row>
    <row r="25" spans="2:23" x14ac:dyDescent="0.3">
      <c r="C25" t="s">
        <v>50</v>
      </c>
      <c r="D25">
        <v>0.2</v>
      </c>
      <c r="E25">
        <v>0</v>
      </c>
      <c r="F25">
        <v>0.11</v>
      </c>
      <c r="G25">
        <v>0</v>
      </c>
      <c r="H25">
        <v>0.13</v>
      </c>
      <c r="I25">
        <v>0</v>
      </c>
      <c r="J25">
        <v>0.06</v>
      </c>
      <c r="K25">
        <v>4.1000000000000002E-2</v>
      </c>
      <c r="L25">
        <v>2.57</v>
      </c>
      <c r="M25">
        <v>0.01</v>
      </c>
      <c r="N25">
        <v>1.99</v>
      </c>
      <c r="O25">
        <v>4.7E-2</v>
      </c>
      <c r="P25">
        <v>3.84</v>
      </c>
      <c r="Q25">
        <v>0</v>
      </c>
      <c r="R25">
        <v>-0.5</v>
      </c>
      <c r="S25">
        <v>0.61699999999999999</v>
      </c>
      <c r="T25">
        <v>1.35</v>
      </c>
      <c r="U25">
        <v>0.17599999999999999</v>
      </c>
      <c r="V25">
        <v>1.8</v>
      </c>
      <c r="W25">
        <v>7.1999999999999995E-2</v>
      </c>
    </row>
    <row r="26" spans="2:23" x14ac:dyDescent="0.3">
      <c r="C26" t="s">
        <v>51</v>
      </c>
      <c r="D26">
        <v>0.17</v>
      </c>
      <c r="F26">
        <v>0.12</v>
      </c>
      <c r="H26">
        <v>0.11</v>
      </c>
      <c r="J26">
        <v>0.04</v>
      </c>
      <c r="L26">
        <v>1.66</v>
      </c>
      <c r="M26">
        <v>9.6000000000000002E-2</v>
      </c>
      <c r="N26">
        <v>0.54</v>
      </c>
      <c r="O26">
        <v>0.58899999999999997</v>
      </c>
      <c r="P26">
        <v>3.19</v>
      </c>
      <c r="Q26">
        <v>1E-3</v>
      </c>
      <c r="R26">
        <v>-1.07</v>
      </c>
      <c r="S26">
        <v>0.28699999999999998</v>
      </c>
      <c r="T26">
        <v>1.57</v>
      </c>
      <c r="U26">
        <v>0.11600000000000001</v>
      </c>
      <c r="V26">
        <v>2.56</v>
      </c>
      <c r="W26">
        <v>0.01</v>
      </c>
    </row>
    <row r="28" spans="2:23" x14ac:dyDescent="0.3">
      <c r="C28" t="s">
        <v>52</v>
      </c>
      <c r="D28">
        <v>1501</v>
      </c>
      <c r="F28">
        <v>1457</v>
      </c>
      <c r="H28">
        <v>1298</v>
      </c>
      <c r="J28">
        <v>1274</v>
      </c>
    </row>
  </sheetData>
  <conditionalFormatting sqref="F1:F1048576 I1:I1048576 L1:L1048576 O1:O1048576 Q1:Q1048576 S1:S1048576 U1:U1048576 W1:W1048576 Y1:Y1048576 AA1:AA1048576 B28">
    <cfRule type="cellIs" dxfId="35" priority="1" operator="lessThan">
      <formula>0.05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A00F8-ED65-4F4B-9882-F5D32113B67A}">
  <dimension ref="A1:AA28"/>
  <sheetViews>
    <sheetView workbookViewId="0">
      <selection activeCell="A3" sqref="A3"/>
    </sheetView>
  </sheetViews>
  <sheetFormatPr defaultRowHeight="14.4" x14ac:dyDescent="0.3"/>
  <cols>
    <col min="1" max="1" width="72.44140625" bestFit="1" customWidth="1"/>
  </cols>
  <sheetData>
    <row r="1" spans="1:27" s="1" customFormat="1" x14ac:dyDescent="0.3">
      <c r="A1" s="1" t="s">
        <v>53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18</v>
      </c>
      <c r="Y1" s="1" t="s">
        <v>19</v>
      </c>
      <c r="Z1" s="1" t="s">
        <v>20</v>
      </c>
      <c r="AA1" s="1" t="s">
        <v>21</v>
      </c>
    </row>
    <row r="2" spans="1:27" x14ac:dyDescent="0.3">
      <c r="A2" t="s">
        <v>94</v>
      </c>
      <c r="B2" t="s">
        <v>22</v>
      </c>
      <c r="C2" t="s">
        <v>23</v>
      </c>
      <c r="D2">
        <v>0.24</v>
      </c>
      <c r="E2">
        <v>0</v>
      </c>
      <c r="F2">
        <v>0.19</v>
      </c>
      <c r="G2">
        <v>0</v>
      </c>
      <c r="H2">
        <v>0.18</v>
      </c>
      <c r="I2">
        <v>0</v>
      </c>
      <c r="J2">
        <v>0.05</v>
      </c>
      <c r="K2">
        <v>8.3000000000000004E-2</v>
      </c>
      <c r="L2">
        <v>1.46</v>
      </c>
      <c r="M2">
        <v>0.14299999999999999</v>
      </c>
      <c r="N2">
        <v>1.47</v>
      </c>
      <c r="O2">
        <v>0.14000000000000001</v>
      </c>
      <c r="P2">
        <v>4.7300000000000004</v>
      </c>
      <c r="Q2">
        <v>0</v>
      </c>
      <c r="R2">
        <v>0.06</v>
      </c>
      <c r="S2">
        <v>0.95499999999999996</v>
      </c>
      <c r="T2">
        <v>3.3</v>
      </c>
      <c r="U2">
        <v>1E-3</v>
      </c>
      <c r="V2">
        <v>3.15</v>
      </c>
      <c r="W2">
        <v>2E-3</v>
      </c>
    </row>
    <row r="3" spans="1:27" x14ac:dyDescent="0.3">
      <c r="A3" t="s">
        <v>149</v>
      </c>
      <c r="B3" t="s">
        <v>22</v>
      </c>
      <c r="C3" t="s">
        <v>24</v>
      </c>
      <c r="D3">
        <v>0.17</v>
      </c>
      <c r="E3">
        <v>0</v>
      </c>
      <c r="F3">
        <v>0.08</v>
      </c>
      <c r="G3">
        <v>2E-3</v>
      </c>
      <c r="H3">
        <v>0.09</v>
      </c>
      <c r="I3">
        <v>2E-3</v>
      </c>
      <c r="J3">
        <v>-0.01</v>
      </c>
      <c r="K3">
        <v>0.73599999999999999</v>
      </c>
      <c r="L3">
        <v>2.3199999999999998</v>
      </c>
      <c r="M3">
        <v>0.02</v>
      </c>
      <c r="N3">
        <v>2.16</v>
      </c>
      <c r="O3">
        <v>3.1E-2</v>
      </c>
      <c r="P3">
        <v>4.66</v>
      </c>
      <c r="Q3">
        <v>0</v>
      </c>
      <c r="R3">
        <v>-0.09</v>
      </c>
      <c r="S3">
        <v>0.92500000000000004</v>
      </c>
      <c r="T3">
        <v>2.4</v>
      </c>
      <c r="U3">
        <v>1.6E-2</v>
      </c>
      <c r="V3">
        <v>2.42</v>
      </c>
      <c r="W3">
        <v>1.4999999999999999E-2</v>
      </c>
    </row>
    <row r="4" spans="1:27" x14ac:dyDescent="0.3">
      <c r="B4" t="s">
        <v>22</v>
      </c>
      <c r="C4" t="s">
        <v>25</v>
      </c>
      <c r="D4">
        <v>0.19</v>
      </c>
      <c r="E4">
        <v>0</v>
      </c>
      <c r="F4">
        <v>0.14000000000000001</v>
      </c>
      <c r="G4">
        <v>0</v>
      </c>
      <c r="H4">
        <v>0.13</v>
      </c>
      <c r="I4">
        <v>0</v>
      </c>
      <c r="J4">
        <v>0.05</v>
      </c>
      <c r="K4">
        <v>7.4999999999999997E-2</v>
      </c>
      <c r="L4">
        <v>1.45</v>
      </c>
      <c r="M4">
        <v>0.14599999999999999</v>
      </c>
      <c r="N4">
        <v>1.76</v>
      </c>
      <c r="O4">
        <v>7.8E-2</v>
      </c>
      <c r="P4">
        <v>3.86</v>
      </c>
      <c r="Q4">
        <v>0</v>
      </c>
      <c r="R4">
        <v>0.35</v>
      </c>
      <c r="S4">
        <v>0.72899999999999998</v>
      </c>
      <c r="T4">
        <v>2.44</v>
      </c>
      <c r="U4">
        <v>1.4999999999999999E-2</v>
      </c>
      <c r="V4">
        <v>2.04</v>
      </c>
      <c r="W4">
        <v>4.1000000000000002E-2</v>
      </c>
    </row>
    <row r="5" spans="1:27" x14ac:dyDescent="0.3">
      <c r="B5" t="s">
        <v>22</v>
      </c>
      <c r="C5" t="s">
        <v>26</v>
      </c>
      <c r="D5">
        <v>0.04</v>
      </c>
      <c r="E5">
        <v>0.112</v>
      </c>
      <c r="F5">
        <v>0.05</v>
      </c>
      <c r="G5">
        <v>6.2E-2</v>
      </c>
      <c r="H5">
        <v>0.01</v>
      </c>
      <c r="I5">
        <v>0.81799999999999995</v>
      </c>
      <c r="J5">
        <v>-0.01</v>
      </c>
      <c r="K5">
        <v>0.64700000000000002</v>
      </c>
      <c r="L5">
        <v>-0.22</v>
      </c>
      <c r="M5">
        <v>0.82799999999999996</v>
      </c>
      <c r="N5">
        <v>0.91</v>
      </c>
      <c r="O5">
        <v>0.36199999999999999</v>
      </c>
      <c r="P5">
        <v>1.41</v>
      </c>
      <c r="Q5">
        <v>0.158</v>
      </c>
      <c r="R5">
        <v>1.1200000000000001</v>
      </c>
      <c r="S5">
        <v>0.26500000000000001</v>
      </c>
      <c r="T5">
        <v>1.61</v>
      </c>
      <c r="U5">
        <v>0.107</v>
      </c>
      <c r="V5">
        <v>0.49</v>
      </c>
      <c r="W5">
        <v>0.626</v>
      </c>
    </row>
    <row r="6" spans="1:27" x14ac:dyDescent="0.3">
      <c r="B6" t="s">
        <v>22</v>
      </c>
      <c r="C6" t="s">
        <v>27</v>
      </c>
      <c r="D6">
        <v>0.23</v>
      </c>
      <c r="E6">
        <v>0</v>
      </c>
      <c r="F6">
        <v>0.09</v>
      </c>
      <c r="G6">
        <v>1E-3</v>
      </c>
      <c r="H6">
        <v>0.21</v>
      </c>
      <c r="I6">
        <v>0</v>
      </c>
      <c r="J6">
        <v>0.14000000000000001</v>
      </c>
      <c r="K6">
        <v>0</v>
      </c>
      <c r="L6">
        <v>3.53</v>
      </c>
      <c r="M6">
        <v>0</v>
      </c>
      <c r="N6">
        <v>0.45</v>
      </c>
      <c r="O6">
        <v>0.65</v>
      </c>
      <c r="P6">
        <v>2.2000000000000002</v>
      </c>
      <c r="Q6">
        <v>2.8000000000000001E-2</v>
      </c>
      <c r="R6">
        <v>-2.95</v>
      </c>
      <c r="S6">
        <v>3.0000000000000001E-3</v>
      </c>
      <c r="T6">
        <v>-1.21</v>
      </c>
      <c r="U6">
        <v>0.22600000000000001</v>
      </c>
      <c r="V6">
        <v>1.69</v>
      </c>
      <c r="W6">
        <v>9.1999999999999998E-2</v>
      </c>
    </row>
    <row r="7" spans="1:27" x14ac:dyDescent="0.3">
      <c r="B7" t="s">
        <v>28</v>
      </c>
      <c r="C7" t="s">
        <v>29</v>
      </c>
      <c r="D7">
        <v>0.08</v>
      </c>
      <c r="E7">
        <v>1E-3</v>
      </c>
      <c r="F7">
        <v>0.01</v>
      </c>
      <c r="G7">
        <v>0.625</v>
      </c>
      <c r="H7">
        <v>0.1</v>
      </c>
      <c r="I7">
        <v>0</v>
      </c>
      <c r="J7">
        <v>7.0000000000000007E-2</v>
      </c>
      <c r="K7">
        <v>1.2999999999999999E-2</v>
      </c>
      <c r="L7">
        <v>1.89</v>
      </c>
      <c r="M7">
        <v>5.8000000000000003E-2</v>
      </c>
      <c r="N7">
        <v>-0.51</v>
      </c>
      <c r="O7">
        <v>0.60799999999999998</v>
      </c>
      <c r="P7">
        <v>0.34</v>
      </c>
      <c r="Q7">
        <v>0.73299999999999998</v>
      </c>
      <c r="R7">
        <v>-2.33</v>
      </c>
      <c r="S7">
        <v>0.02</v>
      </c>
      <c r="T7">
        <v>-1.48</v>
      </c>
      <c r="U7">
        <v>0.14000000000000001</v>
      </c>
      <c r="V7">
        <v>0.82</v>
      </c>
      <c r="W7">
        <v>0.41099999999999998</v>
      </c>
    </row>
    <row r="8" spans="1:27" x14ac:dyDescent="0.3">
      <c r="B8" t="s">
        <v>28</v>
      </c>
      <c r="C8" t="s">
        <v>30</v>
      </c>
      <c r="D8">
        <v>0.01</v>
      </c>
      <c r="E8">
        <v>0.61099999999999999</v>
      </c>
      <c r="F8">
        <v>0</v>
      </c>
      <c r="G8">
        <v>0.91600000000000004</v>
      </c>
      <c r="H8">
        <v>0.03</v>
      </c>
      <c r="I8">
        <v>0.26200000000000001</v>
      </c>
      <c r="J8">
        <v>0.04</v>
      </c>
      <c r="K8">
        <v>0.115</v>
      </c>
      <c r="L8">
        <v>0.28000000000000003</v>
      </c>
      <c r="M8">
        <v>0.77800000000000002</v>
      </c>
      <c r="N8">
        <v>-0.48</v>
      </c>
      <c r="O8">
        <v>0.63400000000000001</v>
      </c>
      <c r="P8">
        <v>-0.81</v>
      </c>
      <c r="Q8">
        <v>0.41499999999999998</v>
      </c>
      <c r="R8">
        <v>-0.74</v>
      </c>
      <c r="S8">
        <v>0.45700000000000002</v>
      </c>
      <c r="T8">
        <v>-1.08</v>
      </c>
      <c r="U8">
        <v>0.28100000000000003</v>
      </c>
      <c r="V8">
        <v>-0.33</v>
      </c>
      <c r="W8">
        <v>0.74199999999999999</v>
      </c>
    </row>
    <row r="9" spans="1:27" x14ac:dyDescent="0.3">
      <c r="B9" t="s">
        <v>28</v>
      </c>
      <c r="C9" t="s">
        <v>31</v>
      </c>
      <c r="D9">
        <v>0.11</v>
      </c>
      <c r="E9">
        <v>0</v>
      </c>
      <c r="F9">
        <v>0.05</v>
      </c>
      <c r="G9">
        <v>6.3E-2</v>
      </c>
      <c r="H9">
        <v>0.1</v>
      </c>
      <c r="I9">
        <v>0</v>
      </c>
      <c r="J9">
        <v>0.03</v>
      </c>
      <c r="K9">
        <v>0.24099999999999999</v>
      </c>
      <c r="L9">
        <v>1.6</v>
      </c>
      <c r="M9">
        <v>0.109</v>
      </c>
      <c r="N9">
        <v>0.23</v>
      </c>
      <c r="O9">
        <v>0.81599999999999995</v>
      </c>
      <c r="P9">
        <v>1.96</v>
      </c>
      <c r="Q9">
        <v>0.05</v>
      </c>
      <c r="R9">
        <v>-1.32</v>
      </c>
      <c r="S9">
        <v>0.188</v>
      </c>
      <c r="T9">
        <v>0.41</v>
      </c>
      <c r="U9">
        <v>0.68</v>
      </c>
      <c r="V9">
        <v>1.67</v>
      </c>
      <c r="W9">
        <v>9.4E-2</v>
      </c>
    </row>
    <row r="10" spans="1:27" x14ac:dyDescent="0.3">
      <c r="B10" t="s">
        <v>32</v>
      </c>
      <c r="C10" t="s">
        <v>33</v>
      </c>
      <c r="D10">
        <v>0.16</v>
      </c>
      <c r="E10">
        <v>0</v>
      </c>
      <c r="F10">
        <v>0.12</v>
      </c>
      <c r="G10">
        <v>0</v>
      </c>
      <c r="H10">
        <v>0.08</v>
      </c>
      <c r="I10">
        <v>4.0000000000000001E-3</v>
      </c>
      <c r="J10">
        <v>0.03</v>
      </c>
      <c r="K10">
        <v>0.28799999999999998</v>
      </c>
      <c r="L10">
        <v>1.21</v>
      </c>
      <c r="M10">
        <v>0.22800000000000001</v>
      </c>
      <c r="N10">
        <v>2.12</v>
      </c>
      <c r="O10">
        <v>3.4000000000000002E-2</v>
      </c>
      <c r="P10">
        <v>3.44</v>
      </c>
      <c r="Q10">
        <v>1E-3</v>
      </c>
      <c r="R10">
        <v>0.95</v>
      </c>
      <c r="S10">
        <v>0.34499999999999997</v>
      </c>
      <c r="T10">
        <v>2.2599999999999998</v>
      </c>
      <c r="U10">
        <v>2.4E-2</v>
      </c>
      <c r="V10">
        <v>1.28</v>
      </c>
      <c r="W10">
        <v>0.19900000000000001</v>
      </c>
    </row>
    <row r="11" spans="1:27" x14ac:dyDescent="0.3">
      <c r="B11" t="s">
        <v>32</v>
      </c>
      <c r="C11" t="s">
        <v>34</v>
      </c>
      <c r="D11">
        <v>0.02</v>
      </c>
      <c r="E11">
        <v>0.44</v>
      </c>
      <c r="F11">
        <v>7.0000000000000007E-2</v>
      </c>
      <c r="G11">
        <v>6.0000000000000001E-3</v>
      </c>
      <c r="H11">
        <v>0.02</v>
      </c>
      <c r="I11">
        <v>0.438</v>
      </c>
      <c r="J11">
        <v>-0.03</v>
      </c>
      <c r="K11">
        <v>0.34</v>
      </c>
      <c r="L11">
        <v>-1.4</v>
      </c>
      <c r="M11">
        <v>0.161</v>
      </c>
      <c r="N11">
        <v>-0.04</v>
      </c>
      <c r="O11">
        <v>0.96599999999999997</v>
      </c>
      <c r="P11">
        <v>1.23</v>
      </c>
      <c r="Q11">
        <v>0.22</v>
      </c>
      <c r="R11">
        <v>1.31</v>
      </c>
      <c r="S11">
        <v>0.19</v>
      </c>
      <c r="T11">
        <v>2.56</v>
      </c>
      <c r="U11">
        <v>0.01</v>
      </c>
      <c r="V11">
        <v>1.22</v>
      </c>
      <c r="W11">
        <v>0.221</v>
      </c>
    </row>
    <row r="12" spans="1:27" x14ac:dyDescent="0.3">
      <c r="B12" t="s">
        <v>32</v>
      </c>
      <c r="C12" t="s">
        <v>35</v>
      </c>
      <c r="D12">
        <v>0.06</v>
      </c>
      <c r="E12">
        <v>1.2E-2</v>
      </c>
      <c r="F12">
        <v>7.0000000000000007E-2</v>
      </c>
      <c r="G12">
        <v>6.0000000000000001E-3</v>
      </c>
      <c r="H12">
        <v>0</v>
      </c>
      <c r="I12">
        <v>0.93300000000000005</v>
      </c>
      <c r="J12">
        <v>0.01</v>
      </c>
      <c r="K12">
        <v>0.66700000000000004</v>
      </c>
      <c r="L12">
        <v>-0.21</v>
      </c>
      <c r="M12">
        <v>0.83299999999999996</v>
      </c>
      <c r="N12">
        <v>1.65</v>
      </c>
      <c r="O12">
        <v>0.1</v>
      </c>
      <c r="P12">
        <v>1.38</v>
      </c>
      <c r="Q12">
        <v>0.16600000000000001</v>
      </c>
      <c r="R12">
        <v>1.84</v>
      </c>
      <c r="S12">
        <v>6.6000000000000003E-2</v>
      </c>
      <c r="T12">
        <v>1.58</v>
      </c>
      <c r="U12">
        <v>0.115</v>
      </c>
      <c r="V12">
        <v>-0.25</v>
      </c>
      <c r="W12">
        <v>0.80600000000000005</v>
      </c>
    </row>
    <row r="13" spans="1:27" x14ac:dyDescent="0.3">
      <c r="B13" t="s">
        <v>32</v>
      </c>
      <c r="C13" t="s">
        <v>36</v>
      </c>
      <c r="D13">
        <v>0.13</v>
      </c>
      <c r="E13">
        <v>0</v>
      </c>
      <c r="F13">
        <v>0.08</v>
      </c>
      <c r="G13">
        <v>2E-3</v>
      </c>
      <c r="H13">
        <v>0.03</v>
      </c>
      <c r="I13">
        <v>0.23</v>
      </c>
      <c r="J13">
        <v>-0.02</v>
      </c>
      <c r="K13">
        <v>0.39300000000000002</v>
      </c>
      <c r="L13">
        <v>1.29</v>
      </c>
      <c r="M13">
        <v>0.19700000000000001</v>
      </c>
      <c r="N13">
        <v>2.57</v>
      </c>
      <c r="O13">
        <v>0.01</v>
      </c>
      <c r="P13">
        <v>4.05</v>
      </c>
      <c r="Q13">
        <v>0</v>
      </c>
      <c r="R13">
        <v>1.3</v>
      </c>
      <c r="S13">
        <v>0.192</v>
      </c>
      <c r="T13">
        <v>2.79</v>
      </c>
      <c r="U13">
        <v>5.0000000000000001E-3</v>
      </c>
      <c r="V13">
        <v>1.45</v>
      </c>
      <c r="W13">
        <v>0.14699999999999999</v>
      </c>
    </row>
    <row r="14" spans="1:27" x14ac:dyDescent="0.3">
      <c r="B14" t="s">
        <v>32</v>
      </c>
      <c r="C14" t="s">
        <v>37</v>
      </c>
      <c r="D14">
        <v>7.0000000000000007E-2</v>
      </c>
      <c r="E14">
        <v>7.0000000000000001E-3</v>
      </c>
      <c r="F14">
        <v>7.0000000000000007E-2</v>
      </c>
      <c r="G14">
        <v>8.0000000000000002E-3</v>
      </c>
      <c r="H14">
        <v>-0.02</v>
      </c>
      <c r="I14">
        <v>0.53800000000000003</v>
      </c>
      <c r="J14">
        <v>-0.02</v>
      </c>
      <c r="K14">
        <v>0.46500000000000002</v>
      </c>
      <c r="L14">
        <v>0.02</v>
      </c>
      <c r="M14">
        <v>0.98499999999999999</v>
      </c>
      <c r="N14">
        <v>2.29</v>
      </c>
      <c r="O14">
        <v>2.1999999999999999E-2</v>
      </c>
      <c r="P14">
        <v>2.37</v>
      </c>
      <c r="Q14">
        <v>1.7999999999999999E-2</v>
      </c>
      <c r="R14">
        <v>2.2599999999999998</v>
      </c>
      <c r="S14">
        <v>2.4E-2</v>
      </c>
      <c r="T14">
        <v>2.33</v>
      </c>
      <c r="U14">
        <v>0.02</v>
      </c>
      <c r="V14">
        <v>0.09</v>
      </c>
      <c r="W14">
        <v>0.93200000000000005</v>
      </c>
    </row>
    <row r="15" spans="1:27" x14ac:dyDescent="0.3">
      <c r="B15" t="s">
        <v>38</v>
      </c>
      <c r="C15" t="s">
        <v>39</v>
      </c>
      <c r="D15">
        <v>-0.02</v>
      </c>
      <c r="E15">
        <v>0.33900000000000002</v>
      </c>
      <c r="F15">
        <v>-0.05</v>
      </c>
      <c r="G15">
        <v>5.0999999999999997E-2</v>
      </c>
      <c r="H15">
        <v>-0.04</v>
      </c>
      <c r="I15">
        <v>0.155</v>
      </c>
      <c r="J15">
        <v>-0.03</v>
      </c>
      <c r="K15">
        <v>0.27700000000000002</v>
      </c>
      <c r="L15">
        <v>0.72</v>
      </c>
      <c r="M15">
        <v>0.47199999999999998</v>
      </c>
      <c r="N15">
        <v>0.39</v>
      </c>
      <c r="O15">
        <v>0.69499999999999995</v>
      </c>
      <c r="P15">
        <v>0.15</v>
      </c>
      <c r="Q15">
        <v>0.879</v>
      </c>
      <c r="R15">
        <v>-0.3</v>
      </c>
      <c r="S15">
        <v>0.76100000000000001</v>
      </c>
      <c r="T15">
        <v>-0.54</v>
      </c>
      <c r="U15">
        <v>0.59</v>
      </c>
      <c r="V15">
        <v>-0.23</v>
      </c>
      <c r="W15">
        <v>0.81799999999999995</v>
      </c>
    </row>
    <row r="16" spans="1:27" x14ac:dyDescent="0.3">
      <c r="B16" t="s">
        <v>40</v>
      </c>
      <c r="C16" t="s">
        <v>41</v>
      </c>
      <c r="D16">
        <v>0.17</v>
      </c>
      <c r="E16">
        <v>0</v>
      </c>
      <c r="F16">
        <v>7.0000000000000007E-2</v>
      </c>
      <c r="G16">
        <v>6.0000000000000001E-3</v>
      </c>
      <c r="H16">
        <v>0.12</v>
      </c>
      <c r="I16">
        <v>0</v>
      </c>
      <c r="J16">
        <v>7.0000000000000007E-2</v>
      </c>
      <c r="K16">
        <v>8.9999999999999993E-3</v>
      </c>
      <c r="L16">
        <v>2.74</v>
      </c>
      <c r="M16">
        <v>6.0000000000000001E-3</v>
      </c>
      <c r="N16">
        <v>1.49</v>
      </c>
      <c r="O16">
        <v>0.13500000000000001</v>
      </c>
      <c r="P16">
        <v>2.6</v>
      </c>
      <c r="Q16">
        <v>8.9999999999999993E-3</v>
      </c>
      <c r="R16">
        <v>-1.1599999999999999</v>
      </c>
      <c r="S16">
        <v>0.248</v>
      </c>
      <c r="T16">
        <v>-0.05</v>
      </c>
      <c r="U16">
        <v>0.96299999999999997</v>
      </c>
      <c r="V16">
        <v>1.07</v>
      </c>
      <c r="W16">
        <v>0.28299999999999997</v>
      </c>
    </row>
    <row r="17" spans="2:23" x14ac:dyDescent="0.3">
      <c r="B17" t="s">
        <v>40</v>
      </c>
      <c r="C17" t="s">
        <v>42</v>
      </c>
      <c r="D17">
        <v>0.06</v>
      </c>
      <c r="E17">
        <v>1.2999999999999999E-2</v>
      </c>
      <c r="F17">
        <v>0.04</v>
      </c>
      <c r="G17">
        <v>0.113</v>
      </c>
      <c r="H17">
        <v>0.1</v>
      </c>
      <c r="I17">
        <v>1E-3</v>
      </c>
      <c r="J17">
        <v>-0.01</v>
      </c>
      <c r="K17">
        <v>0.83399999999999996</v>
      </c>
      <c r="L17">
        <v>0.62</v>
      </c>
      <c r="M17">
        <v>0.53600000000000003</v>
      </c>
      <c r="N17">
        <v>-0.83</v>
      </c>
      <c r="O17">
        <v>0.40799999999999997</v>
      </c>
      <c r="P17">
        <v>1.84</v>
      </c>
      <c r="Q17">
        <v>6.5000000000000002E-2</v>
      </c>
      <c r="R17">
        <v>-1.42</v>
      </c>
      <c r="S17">
        <v>0.156</v>
      </c>
      <c r="T17">
        <v>1.24</v>
      </c>
      <c r="U17">
        <v>0.216</v>
      </c>
      <c r="V17">
        <v>2.58</v>
      </c>
      <c r="W17">
        <v>0.01</v>
      </c>
    </row>
    <row r="18" spans="2:23" x14ac:dyDescent="0.3">
      <c r="B18" t="s">
        <v>40</v>
      </c>
      <c r="C18" t="s">
        <v>43</v>
      </c>
      <c r="D18">
        <v>-0.03</v>
      </c>
      <c r="E18">
        <v>0.23799999999999999</v>
      </c>
      <c r="F18">
        <v>-0.05</v>
      </c>
      <c r="G18">
        <v>4.5999999999999999E-2</v>
      </c>
      <c r="H18">
        <v>-0.01</v>
      </c>
      <c r="I18">
        <v>0.82499999999999996</v>
      </c>
      <c r="J18">
        <v>-0.02</v>
      </c>
      <c r="K18">
        <v>0.41599999999999998</v>
      </c>
      <c r="L18">
        <v>0.59</v>
      </c>
      <c r="M18">
        <v>0.55200000000000005</v>
      </c>
      <c r="N18">
        <v>-0.64</v>
      </c>
      <c r="O18">
        <v>0.52100000000000002</v>
      </c>
      <c r="P18">
        <v>-0.2</v>
      </c>
      <c r="Q18">
        <v>0.84099999999999997</v>
      </c>
      <c r="R18">
        <v>-1.21</v>
      </c>
      <c r="S18">
        <v>0.22600000000000001</v>
      </c>
      <c r="T18">
        <v>-0.77</v>
      </c>
      <c r="U18">
        <v>0.442</v>
      </c>
      <c r="V18">
        <v>0.42</v>
      </c>
      <c r="W18">
        <v>0.67300000000000004</v>
      </c>
    </row>
    <row r="19" spans="2:23" x14ac:dyDescent="0.3">
      <c r="C19" t="s">
        <v>44</v>
      </c>
      <c r="D19">
        <v>0.11</v>
      </c>
      <c r="F19">
        <v>7.0000000000000007E-2</v>
      </c>
      <c r="H19">
        <v>7.0000000000000007E-2</v>
      </c>
      <c r="J19">
        <v>0.04</v>
      </c>
      <c r="L19">
        <v>1.1000000000000001</v>
      </c>
      <c r="M19">
        <v>0.27300000000000002</v>
      </c>
      <c r="N19">
        <v>1.06</v>
      </c>
      <c r="O19">
        <v>0.28799999999999998</v>
      </c>
      <c r="P19">
        <v>1.85</v>
      </c>
      <c r="Q19">
        <v>6.5000000000000002E-2</v>
      </c>
      <c r="R19">
        <v>0</v>
      </c>
      <c r="S19">
        <v>1</v>
      </c>
      <c r="T19">
        <v>0.78</v>
      </c>
      <c r="U19">
        <v>0.433</v>
      </c>
      <c r="V19">
        <v>0.76</v>
      </c>
      <c r="W19">
        <v>0.44600000000000001</v>
      </c>
    </row>
    <row r="20" spans="2:23" x14ac:dyDescent="0.3">
      <c r="C20" t="s">
        <v>45</v>
      </c>
    </row>
    <row r="21" spans="2:23" x14ac:dyDescent="0.3">
      <c r="C21" t="s">
        <v>46</v>
      </c>
      <c r="D21">
        <v>0.28999999999999998</v>
      </c>
      <c r="E21">
        <v>0</v>
      </c>
      <c r="F21">
        <v>0.2</v>
      </c>
      <c r="G21">
        <v>0</v>
      </c>
      <c r="H21">
        <v>0.21</v>
      </c>
      <c r="I21">
        <v>0</v>
      </c>
      <c r="J21">
        <v>7.0000000000000007E-2</v>
      </c>
      <c r="K21">
        <v>1.7000000000000001E-2</v>
      </c>
      <c r="L21">
        <v>2.68</v>
      </c>
      <c r="M21">
        <v>7.0000000000000001E-3</v>
      </c>
      <c r="N21">
        <v>2.2799999999999998</v>
      </c>
      <c r="O21">
        <v>2.3E-2</v>
      </c>
      <c r="P21">
        <v>6.11</v>
      </c>
      <c r="Q21">
        <v>0</v>
      </c>
      <c r="R21">
        <v>-0.32</v>
      </c>
      <c r="S21">
        <v>0.748</v>
      </c>
      <c r="T21">
        <v>3.49</v>
      </c>
      <c r="U21">
        <v>0</v>
      </c>
      <c r="V21">
        <v>3.71</v>
      </c>
      <c r="W21">
        <v>0</v>
      </c>
    </row>
    <row r="22" spans="2:23" x14ac:dyDescent="0.3">
      <c r="C22" t="s">
        <v>47</v>
      </c>
      <c r="D22">
        <v>0.13</v>
      </c>
      <c r="E22">
        <v>0</v>
      </c>
      <c r="F22">
        <v>0.05</v>
      </c>
      <c r="G22">
        <v>4.8000000000000001E-2</v>
      </c>
      <c r="H22">
        <v>0.13</v>
      </c>
      <c r="I22">
        <v>0</v>
      </c>
      <c r="J22">
        <v>0.08</v>
      </c>
      <c r="K22">
        <v>5.0000000000000001E-3</v>
      </c>
      <c r="L22">
        <v>2.16</v>
      </c>
      <c r="M22">
        <v>3.1E-2</v>
      </c>
      <c r="N22">
        <v>-0.1</v>
      </c>
      <c r="O22">
        <v>0.92400000000000004</v>
      </c>
      <c r="P22">
        <v>1.4</v>
      </c>
      <c r="Q22">
        <v>0.16200000000000001</v>
      </c>
      <c r="R22">
        <v>-2.1800000000000002</v>
      </c>
      <c r="S22">
        <v>2.9000000000000001E-2</v>
      </c>
      <c r="T22">
        <v>-0.69</v>
      </c>
      <c r="U22">
        <v>0.49299999999999999</v>
      </c>
      <c r="V22">
        <v>1.44</v>
      </c>
      <c r="W22">
        <v>0.14899999999999999</v>
      </c>
    </row>
    <row r="23" spans="2:23" x14ac:dyDescent="0.3">
      <c r="C23" t="s">
        <v>48</v>
      </c>
      <c r="D23">
        <v>0.21</v>
      </c>
      <c r="E23">
        <v>0</v>
      </c>
      <c r="F23">
        <v>0.16</v>
      </c>
      <c r="G23">
        <v>0</v>
      </c>
      <c r="H23">
        <v>0.11</v>
      </c>
      <c r="I23">
        <v>0</v>
      </c>
      <c r="J23">
        <v>0.03</v>
      </c>
      <c r="K23">
        <v>0.32800000000000001</v>
      </c>
      <c r="L23">
        <v>1.42</v>
      </c>
      <c r="M23">
        <v>0.156</v>
      </c>
      <c r="N23">
        <v>2.69</v>
      </c>
      <c r="O23">
        <v>7.0000000000000001E-3</v>
      </c>
      <c r="P23">
        <v>4.84</v>
      </c>
      <c r="Q23">
        <v>0</v>
      </c>
      <c r="R23">
        <v>1.3</v>
      </c>
      <c r="S23">
        <v>0.193</v>
      </c>
      <c r="T23">
        <v>3.45</v>
      </c>
      <c r="U23">
        <v>1E-3</v>
      </c>
      <c r="V23">
        <v>2.09</v>
      </c>
      <c r="W23">
        <v>3.5999999999999997E-2</v>
      </c>
    </row>
    <row r="24" spans="2:23" x14ac:dyDescent="0.3">
      <c r="C24" t="s">
        <v>49</v>
      </c>
      <c r="D24">
        <v>-0.02</v>
      </c>
      <c r="E24">
        <v>0.33800000000000002</v>
      </c>
      <c r="F24">
        <v>-0.05</v>
      </c>
      <c r="G24">
        <v>5.0999999999999997E-2</v>
      </c>
      <c r="H24">
        <v>-0.04</v>
      </c>
      <c r="I24">
        <v>0.154</v>
      </c>
      <c r="J24">
        <v>-0.03</v>
      </c>
      <c r="K24">
        <v>0.27100000000000002</v>
      </c>
      <c r="L24">
        <v>0.72</v>
      </c>
      <c r="M24">
        <v>0.47299999999999998</v>
      </c>
      <c r="N24">
        <v>0.39</v>
      </c>
      <c r="O24">
        <v>0.69499999999999995</v>
      </c>
      <c r="P24">
        <v>0.16</v>
      </c>
      <c r="Q24">
        <v>0.872</v>
      </c>
      <c r="R24">
        <v>-0.3</v>
      </c>
      <c r="S24">
        <v>0.76300000000000001</v>
      </c>
      <c r="T24">
        <v>-0.53</v>
      </c>
      <c r="U24">
        <v>0.59799999999999998</v>
      </c>
      <c r="V24">
        <v>-0.22</v>
      </c>
      <c r="W24">
        <v>0.82499999999999996</v>
      </c>
    </row>
    <row r="25" spans="2:23" x14ac:dyDescent="0.3">
      <c r="C25" t="s">
        <v>50</v>
      </c>
      <c r="D25">
        <v>0.17</v>
      </c>
      <c r="E25">
        <v>0</v>
      </c>
      <c r="F25">
        <v>0.09</v>
      </c>
      <c r="G25">
        <v>1E-3</v>
      </c>
      <c r="H25">
        <v>0.15</v>
      </c>
      <c r="I25">
        <v>0</v>
      </c>
      <c r="J25">
        <v>0.05</v>
      </c>
      <c r="K25">
        <v>9.4E-2</v>
      </c>
      <c r="L25">
        <v>2.27</v>
      </c>
      <c r="M25">
        <v>2.3E-2</v>
      </c>
      <c r="N25">
        <v>0.57999999999999996</v>
      </c>
      <c r="O25">
        <v>0.56399999999999995</v>
      </c>
      <c r="P25">
        <v>3.34</v>
      </c>
      <c r="Q25">
        <v>1E-3</v>
      </c>
      <c r="R25">
        <v>-1.62</v>
      </c>
      <c r="S25">
        <v>0.106</v>
      </c>
      <c r="T25">
        <v>1.1399999999999999</v>
      </c>
      <c r="U25">
        <v>0.255</v>
      </c>
      <c r="V25">
        <v>2.67</v>
      </c>
      <c r="W25">
        <v>8.0000000000000002E-3</v>
      </c>
    </row>
    <row r="26" spans="2:23" x14ac:dyDescent="0.3">
      <c r="C26" t="s">
        <v>51</v>
      </c>
      <c r="D26">
        <v>0.17</v>
      </c>
      <c r="F26">
        <v>0.11</v>
      </c>
      <c r="H26">
        <v>0.13</v>
      </c>
      <c r="J26">
        <v>0.05</v>
      </c>
      <c r="L26">
        <v>1.66</v>
      </c>
      <c r="M26">
        <v>9.6000000000000002E-2</v>
      </c>
      <c r="N26">
        <v>1.08</v>
      </c>
      <c r="O26">
        <v>0.28100000000000003</v>
      </c>
      <c r="P26">
        <v>3.19</v>
      </c>
      <c r="Q26">
        <v>1E-3</v>
      </c>
      <c r="R26">
        <v>-0.53</v>
      </c>
      <c r="S26">
        <v>0.59499999999999997</v>
      </c>
      <c r="T26">
        <v>1.57</v>
      </c>
      <c r="U26">
        <v>0.11600000000000001</v>
      </c>
      <c r="V26">
        <v>2.04</v>
      </c>
      <c r="W26">
        <v>4.1000000000000002E-2</v>
      </c>
    </row>
    <row r="28" spans="2:23" x14ac:dyDescent="0.3">
      <c r="C28" t="s">
        <v>52</v>
      </c>
      <c r="D28">
        <v>1501</v>
      </c>
      <c r="F28">
        <v>1457</v>
      </c>
      <c r="H28">
        <v>1298</v>
      </c>
      <c r="J28">
        <v>1274</v>
      </c>
    </row>
  </sheetData>
  <conditionalFormatting sqref="F1:F1048576 I1:I1048576 L1:L1048576 O1:O1048576 Q1:Q1048576 S1:S1048576 U1:U1048576 W1:W1048576 Y1:Y1048576 AA1:AA1048576 B28">
    <cfRule type="cellIs" dxfId="34" priority="1" operator="lessThan">
      <formula>0.05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5F775-62A3-4D85-B43B-CE12C9C3BB25}">
  <dimension ref="A1:AA32"/>
  <sheetViews>
    <sheetView workbookViewId="0">
      <selection activeCell="A2" sqref="A2"/>
    </sheetView>
  </sheetViews>
  <sheetFormatPr defaultRowHeight="14.4" x14ac:dyDescent="0.3"/>
  <cols>
    <col min="1" max="1" width="59.33203125" bestFit="1" customWidth="1"/>
  </cols>
  <sheetData>
    <row r="1" spans="1:27" s="1" customFormat="1" x14ac:dyDescent="0.3">
      <c r="A1" s="1" t="s">
        <v>53</v>
      </c>
      <c r="B1" s="1" t="s">
        <v>0</v>
      </c>
      <c r="C1" s="1" t="s">
        <v>1</v>
      </c>
      <c r="D1" s="1" t="s">
        <v>2</v>
      </c>
      <c r="E1" s="1" t="s">
        <v>60</v>
      </c>
      <c r="F1" s="1" t="s">
        <v>3</v>
      </c>
      <c r="G1" s="1" t="s">
        <v>4</v>
      </c>
      <c r="H1" s="1" t="s">
        <v>61</v>
      </c>
      <c r="I1" s="1" t="s">
        <v>5</v>
      </c>
      <c r="J1" s="1" t="s">
        <v>6</v>
      </c>
      <c r="K1" s="1" t="s">
        <v>62</v>
      </c>
      <c r="L1" s="1" t="s">
        <v>7</v>
      </c>
      <c r="M1" s="1" t="s">
        <v>8</v>
      </c>
      <c r="N1" s="1" t="s">
        <v>63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</row>
    <row r="2" spans="1:27" x14ac:dyDescent="0.3">
      <c r="A2" t="s">
        <v>98</v>
      </c>
      <c r="B2" t="s">
        <v>22</v>
      </c>
      <c r="C2" t="s">
        <v>23</v>
      </c>
      <c r="D2">
        <v>0.22</v>
      </c>
      <c r="E2" t="str">
        <f>IF(AND(Q2&gt;0.05,S2&gt;0.05,U2&gt;0.05),"abc",IF(AND(Q2&gt;0.05,S2&gt;0.05),"ab",IF(AND(Q2&gt;0.05,U2&gt;0.05),"ac",IF(AND(S2&gt;0.05,U2&gt;0.05),"bc",IF(Q2&gt;0.05,"a",IF(S2&gt;0.05,"b",IF(U2&gt;0.05,"c","")))))))</f>
        <v>a</v>
      </c>
      <c r="F2">
        <v>0</v>
      </c>
      <c r="G2">
        <v>0.2</v>
      </c>
      <c r="H2" t="str">
        <f>IF(AND(Q2&gt;0.05,W2&gt;0.05,Y2&gt;0.05),"abc",IF(AND(Q2&gt;0.05,W2&gt;0.05),"ab",IF(AND(Q2&gt;0.05,Y2&gt;0.05),"ac",IF(AND(W2&gt;0.05,Y2&gt;0.05),"bc",IF(Q2&gt;0.05,"a",IF(W2&gt;0.05,"b",IF(Y2&gt;0.05,"c","")))))))</f>
        <v>ab</v>
      </c>
      <c r="I2">
        <v>0</v>
      </c>
      <c r="J2">
        <v>0.14000000000000001</v>
      </c>
      <c r="K2" t="str">
        <f>IF(AND(S2&gt;0.05,W2&gt;0.05,AA2&gt;0.05),"abc",IF(AND(S2&gt;0.05,W2&gt;0.05),"ab",IF(AND(S2&gt;0.05,AA2&gt;0.05),"ac",IF(AND(W2&gt;0.05,AA2&gt;0.05),"bc",IF(S2&gt;0.05,"a",IF(W2&gt;0.05,"b",IF(AA2&gt;0.05,"c","")))))))</f>
        <v>bc</v>
      </c>
      <c r="L2">
        <v>0</v>
      </c>
      <c r="M2">
        <v>0.12</v>
      </c>
      <c r="N2" t="str">
        <f>IF(AND(U2&gt;0.05,Y2&gt;0.05,AA2&gt;0.05),"abc",IF(AND(U2&gt;0.05,Y2&gt;0.05),"ab",IF(AND(U2&gt;0.05,AA2&gt;0.05),"ac",IF(AND(Y2&gt;0.05,AA2&gt;0.05),"bc",IF(U2&gt;0.05,"a",IF(Y2&gt;0.05,"b",IF(AA2&gt;0.05,"c","")))))))</f>
        <v>c</v>
      </c>
      <c r="O2">
        <v>0</v>
      </c>
      <c r="P2">
        <v>0.52</v>
      </c>
      <c r="Q2">
        <v>0.60599999999999998</v>
      </c>
      <c r="R2">
        <v>2.14</v>
      </c>
      <c r="S2">
        <v>3.2000000000000001E-2</v>
      </c>
      <c r="T2">
        <v>2.83</v>
      </c>
      <c r="U2">
        <v>5.0000000000000001E-3</v>
      </c>
      <c r="V2">
        <v>1.63</v>
      </c>
      <c r="W2">
        <v>0.10299999999999999</v>
      </c>
      <c r="X2">
        <v>2.3199999999999998</v>
      </c>
      <c r="Y2">
        <v>0.02</v>
      </c>
      <c r="Z2">
        <v>0.69</v>
      </c>
      <c r="AA2">
        <v>0.49099999999999999</v>
      </c>
    </row>
    <row r="3" spans="1:27" x14ac:dyDescent="0.3">
      <c r="A3" t="s">
        <v>57</v>
      </c>
      <c r="B3" t="s">
        <v>22</v>
      </c>
      <c r="C3" t="s">
        <v>24</v>
      </c>
      <c r="D3">
        <v>0.06</v>
      </c>
      <c r="E3" t="str">
        <f t="shared" ref="E3:E26" si="0">IF(AND(Q3&gt;0.05,S3&gt;0.05,U3&gt;0.05),"abc",IF(AND(Q3&gt;0.05,S3&gt;0.05),"ab",IF(AND(Q3&gt;0.05,U3&gt;0.05),"ac",IF(AND(S3&gt;0.05,U3&gt;0.05),"bc",IF(Q3&gt;0.05,"a",IF(S3&gt;0.05,"b",IF(U3&gt;0.05,"c","")))))))</f>
        <v/>
      </c>
      <c r="F3">
        <v>1.4999999999999999E-2</v>
      </c>
      <c r="G3">
        <v>-0.01</v>
      </c>
      <c r="H3" t="str">
        <f t="shared" ref="H3:H26" si="1">IF(AND(Q3&gt;0.05,W3&gt;0.05,Y3&gt;0.05),"abc",IF(AND(Q3&gt;0.05,W3&gt;0.05),"ab",IF(AND(Q3&gt;0.05,Y3&gt;0.05),"ac",IF(AND(W3&gt;0.05,Y3&gt;0.05),"bc",IF(Q3&gt;0.05,"a",IF(W3&gt;0.05,"b",IF(Y3&gt;0.05,"c","")))))))</f>
        <v/>
      </c>
      <c r="I3">
        <v>0.54900000000000004</v>
      </c>
      <c r="J3" s="4">
        <v>-0.12</v>
      </c>
      <c r="K3" t="str">
        <f t="shared" ref="K3:K26" si="2">IF(AND(S3&gt;0.05,W3&gt;0.05,AA3&gt;0.05),"abc",IF(AND(S3&gt;0.05,W3&gt;0.05),"ab",IF(AND(S3&gt;0.05,AA3&gt;0.05),"ac",IF(AND(W3&gt;0.05,AA3&gt;0.05),"bc",IF(S3&gt;0.05,"a",IF(W3&gt;0.05,"b",IF(AA3&gt;0.05,"c","")))))))</f>
        <v>c</v>
      </c>
      <c r="L3">
        <v>0</v>
      </c>
      <c r="M3" s="4">
        <v>-0.16</v>
      </c>
      <c r="N3" t="str">
        <f t="shared" ref="N3:N26" si="3">IF(AND(U3&gt;0.05,Y3&gt;0.05,AA3&gt;0.05),"abc",IF(AND(U3&gt;0.05,Y3&gt;0.05),"ab",IF(AND(U3&gt;0.05,AA3&gt;0.05),"ac",IF(AND(Y3&gt;0.05,AA3&gt;0.05),"bc",IF(U3&gt;0.05,"a",IF(Y3&gt;0.05,"b",IF(AA3&gt;0.05,"c","")))))))</f>
        <v>c</v>
      </c>
      <c r="O3">
        <v>0</v>
      </c>
      <c r="P3">
        <v>2.14</v>
      </c>
      <c r="Q3">
        <v>3.2000000000000001E-2</v>
      </c>
      <c r="R3">
        <v>5.14</v>
      </c>
      <c r="S3">
        <v>0</v>
      </c>
      <c r="T3">
        <v>6.52</v>
      </c>
      <c r="U3">
        <v>0</v>
      </c>
      <c r="V3">
        <v>2.99</v>
      </c>
      <c r="W3">
        <v>3.0000000000000001E-3</v>
      </c>
      <c r="X3">
        <v>4.38</v>
      </c>
      <c r="Y3">
        <v>0</v>
      </c>
      <c r="Z3">
        <v>1.4</v>
      </c>
      <c r="AA3">
        <v>0.16200000000000001</v>
      </c>
    </row>
    <row r="4" spans="1:27" x14ac:dyDescent="0.3">
      <c r="B4" t="s">
        <v>22</v>
      </c>
      <c r="C4" t="s">
        <v>25</v>
      </c>
      <c r="D4">
        <v>0.16</v>
      </c>
      <c r="E4" t="str">
        <f t="shared" si="0"/>
        <v>a</v>
      </c>
      <c r="F4">
        <v>0</v>
      </c>
      <c r="G4">
        <v>0.14000000000000001</v>
      </c>
      <c r="H4" t="str">
        <f t="shared" si="1"/>
        <v>a</v>
      </c>
      <c r="I4">
        <v>0</v>
      </c>
      <c r="J4">
        <v>0.02</v>
      </c>
      <c r="K4" t="str">
        <f t="shared" si="2"/>
        <v>c</v>
      </c>
      <c r="L4">
        <v>0.34599999999999997</v>
      </c>
      <c r="M4">
        <v>0</v>
      </c>
      <c r="N4" t="str">
        <f t="shared" si="3"/>
        <v>c</v>
      </c>
      <c r="O4">
        <v>0.871</v>
      </c>
      <c r="P4">
        <v>0.68</v>
      </c>
      <c r="Q4">
        <v>0.497</v>
      </c>
      <c r="R4">
        <v>4.07</v>
      </c>
      <c r="S4">
        <v>0</v>
      </c>
      <c r="T4">
        <v>4.62</v>
      </c>
      <c r="U4">
        <v>0</v>
      </c>
      <c r="V4">
        <v>3.39</v>
      </c>
      <c r="W4">
        <v>1E-3</v>
      </c>
      <c r="X4">
        <v>3.94</v>
      </c>
      <c r="Y4">
        <v>0</v>
      </c>
      <c r="Z4">
        <v>0.55000000000000004</v>
      </c>
      <c r="AA4">
        <v>0.58099999999999996</v>
      </c>
    </row>
    <row r="5" spans="1:27" x14ac:dyDescent="0.3">
      <c r="B5" t="s">
        <v>22</v>
      </c>
      <c r="C5" t="s">
        <v>26</v>
      </c>
      <c r="D5">
        <v>-0.02</v>
      </c>
      <c r="E5" t="str">
        <f t="shared" si="0"/>
        <v>a</v>
      </c>
      <c r="F5">
        <v>0.40400000000000003</v>
      </c>
      <c r="G5">
        <v>-0.04</v>
      </c>
      <c r="H5" t="str">
        <f t="shared" si="1"/>
        <v>a</v>
      </c>
      <c r="I5">
        <v>8.6999999999999994E-2</v>
      </c>
      <c r="J5" s="4">
        <v>-0.17</v>
      </c>
      <c r="K5" t="str">
        <f t="shared" si="2"/>
        <v>c</v>
      </c>
      <c r="L5">
        <v>0</v>
      </c>
      <c r="M5" s="4">
        <v>-0.12</v>
      </c>
      <c r="N5" t="str">
        <f t="shared" si="3"/>
        <v>c</v>
      </c>
      <c r="O5">
        <v>0</v>
      </c>
      <c r="P5">
        <v>0.62</v>
      </c>
      <c r="Q5">
        <v>0.53800000000000003</v>
      </c>
      <c r="R5">
        <v>4.28</v>
      </c>
      <c r="S5">
        <v>0</v>
      </c>
      <c r="T5">
        <v>2.79</v>
      </c>
      <c r="U5">
        <v>5.0000000000000001E-3</v>
      </c>
      <c r="V5">
        <v>3.67</v>
      </c>
      <c r="W5">
        <v>0</v>
      </c>
      <c r="X5">
        <v>2.17</v>
      </c>
      <c r="Y5">
        <v>0.03</v>
      </c>
      <c r="Z5">
        <v>-1.5</v>
      </c>
      <c r="AA5">
        <v>0.13300000000000001</v>
      </c>
    </row>
    <row r="6" spans="1:27" x14ac:dyDescent="0.3">
      <c r="B6" t="s">
        <v>22</v>
      </c>
      <c r="C6" t="s">
        <v>27</v>
      </c>
      <c r="D6">
        <v>0.27</v>
      </c>
      <c r="E6" t="str">
        <f t="shared" si="0"/>
        <v>abc</v>
      </c>
      <c r="F6">
        <v>0</v>
      </c>
      <c r="G6">
        <v>0.22</v>
      </c>
      <c r="H6" t="str">
        <f t="shared" si="1"/>
        <v>a</v>
      </c>
      <c r="I6">
        <v>0</v>
      </c>
      <c r="J6">
        <v>0.33</v>
      </c>
      <c r="K6" t="str">
        <f t="shared" si="2"/>
        <v>ac</v>
      </c>
      <c r="L6">
        <v>0</v>
      </c>
      <c r="M6">
        <v>0.34</v>
      </c>
      <c r="N6" t="str">
        <f t="shared" si="3"/>
        <v>ac</v>
      </c>
      <c r="O6">
        <v>0</v>
      </c>
      <c r="P6">
        <v>1.64</v>
      </c>
      <c r="Q6">
        <v>0.10199999999999999</v>
      </c>
      <c r="R6">
        <v>-1.59</v>
      </c>
      <c r="S6">
        <v>0.112</v>
      </c>
      <c r="T6">
        <v>-1.95</v>
      </c>
      <c r="U6">
        <v>5.0999999999999997E-2</v>
      </c>
      <c r="V6">
        <v>-3.24</v>
      </c>
      <c r="W6">
        <v>1E-3</v>
      </c>
      <c r="X6">
        <v>-3.6</v>
      </c>
      <c r="Y6">
        <v>0</v>
      </c>
      <c r="Z6">
        <v>-0.36</v>
      </c>
      <c r="AA6">
        <v>0.72199999999999998</v>
      </c>
    </row>
    <row r="7" spans="1:27" x14ac:dyDescent="0.3">
      <c r="B7" t="s">
        <v>28</v>
      </c>
      <c r="C7" t="s">
        <v>29</v>
      </c>
      <c r="D7">
        <v>0.13</v>
      </c>
      <c r="E7" t="str">
        <f t="shared" si="0"/>
        <v>a</v>
      </c>
      <c r="F7">
        <v>0</v>
      </c>
      <c r="G7">
        <v>0.12</v>
      </c>
      <c r="H7" t="str">
        <f t="shared" si="1"/>
        <v>a</v>
      </c>
      <c r="I7">
        <v>0</v>
      </c>
      <c r="J7">
        <v>0.22</v>
      </c>
      <c r="K7" t="str">
        <f t="shared" si="2"/>
        <v>c</v>
      </c>
      <c r="L7">
        <v>0</v>
      </c>
      <c r="M7">
        <v>0.22</v>
      </c>
      <c r="N7" t="str">
        <f t="shared" si="3"/>
        <v>c</v>
      </c>
      <c r="O7">
        <v>0</v>
      </c>
      <c r="P7">
        <v>0.05</v>
      </c>
      <c r="Q7">
        <v>0.95599999999999996</v>
      </c>
      <c r="R7">
        <v>-2.93</v>
      </c>
      <c r="S7">
        <v>3.0000000000000001E-3</v>
      </c>
      <c r="T7">
        <v>-2.99</v>
      </c>
      <c r="U7">
        <v>3.0000000000000001E-3</v>
      </c>
      <c r="V7">
        <v>-2.98</v>
      </c>
      <c r="W7">
        <v>3.0000000000000001E-3</v>
      </c>
      <c r="X7">
        <v>-3.05</v>
      </c>
      <c r="Y7">
        <v>2E-3</v>
      </c>
      <c r="Z7">
        <v>-0.06</v>
      </c>
      <c r="AA7">
        <v>0.94899999999999995</v>
      </c>
    </row>
    <row r="8" spans="1:27" x14ac:dyDescent="0.3">
      <c r="B8" t="s">
        <v>28</v>
      </c>
      <c r="C8" t="s">
        <v>30</v>
      </c>
      <c r="D8">
        <v>0.03</v>
      </c>
      <c r="E8" t="str">
        <f t="shared" si="0"/>
        <v>abc</v>
      </c>
      <c r="F8">
        <v>0.182</v>
      </c>
      <c r="G8">
        <v>0.03</v>
      </c>
      <c r="H8" t="str">
        <f t="shared" si="1"/>
        <v>ab</v>
      </c>
      <c r="I8">
        <v>0.20599999999999999</v>
      </c>
      <c r="J8">
        <v>0.05</v>
      </c>
      <c r="K8" t="str">
        <f t="shared" si="2"/>
        <v>abc</v>
      </c>
      <c r="L8">
        <v>2.1999999999999999E-2</v>
      </c>
      <c r="M8">
        <v>0.1</v>
      </c>
      <c r="N8" t="str">
        <f t="shared" si="3"/>
        <v>ac</v>
      </c>
      <c r="O8">
        <v>0</v>
      </c>
      <c r="P8">
        <v>0.05</v>
      </c>
      <c r="Q8">
        <v>0.96</v>
      </c>
      <c r="R8">
        <v>-0.67</v>
      </c>
      <c r="S8">
        <v>0.503</v>
      </c>
      <c r="T8">
        <v>-1.95</v>
      </c>
      <c r="U8">
        <v>5.0999999999999997E-2</v>
      </c>
      <c r="V8">
        <v>-0.72</v>
      </c>
      <c r="W8">
        <v>0.47099999999999997</v>
      </c>
      <c r="X8">
        <v>-2.0099999999999998</v>
      </c>
      <c r="Y8">
        <v>4.4999999999999998E-2</v>
      </c>
      <c r="Z8">
        <v>-1.29</v>
      </c>
      <c r="AA8">
        <v>0.19700000000000001</v>
      </c>
    </row>
    <row r="9" spans="1:27" x14ac:dyDescent="0.3">
      <c r="B9" t="s">
        <v>28</v>
      </c>
      <c r="C9" t="s">
        <v>31</v>
      </c>
      <c r="D9">
        <v>0.17</v>
      </c>
      <c r="E9" t="str">
        <f t="shared" si="0"/>
        <v>ab</v>
      </c>
      <c r="F9">
        <v>0</v>
      </c>
      <c r="G9">
        <v>0.15</v>
      </c>
      <c r="H9" t="str">
        <f t="shared" si="1"/>
        <v>a</v>
      </c>
      <c r="I9">
        <v>0</v>
      </c>
      <c r="J9">
        <v>0.22</v>
      </c>
      <c r="K9" t="str">
        <f t="shared" si="2"/>
        <v>ac</v>
      </c>
      <c r="L9">
        <v>0</v>
      </c>
      <c r="M9">
        <v>0.23</v>
      </c>
      <c r="N9" t="str">
        <f t="shared" si="3"/>
        <v>c</v>
      </c>
      <c r="O9">
        <v>0</v>
      </c>
      <c r="P9">
        <v>0.52</v>
      </c>
      <c r="Q9">
        <v>0.60599999999999998</v>
      </c>
      <c r="R9">
        <v>-1.53</v>
      </c>
      <c r="S9">
        <v>0.125</v>
      </c>
      <c r="T9">
        <v>-2.04</v>
      </c>
      <c r="U9">
        <v>4.1000000000000002E-2</v>
      </c>
      <c r="V9">
        <v>-2.0499999999999998</v>
      </c>
      <c r="W9">
        <v>0.04</v>
      </c>
      <c r="X9">
        <v>-2.56</v>
      </c>
      <c r="Y9">
        <v>0.01</v>
      </c>
      <c r="Z9">
        <v>-0.51</v>
      </c>
      <c r="AA9">
        <v>0.61099999999999999</v>
      </c>
    </row>
    <row r="10" spans="1:27" x14ac:dyDescent="0.3">
      <c r="B10" t="s">
        <v>32</v>
      </c>
      <c r="C10" t="s">
        <v>33</v>
      </c>
      <c r="D10">
        <v>0.17</v>
      </c>
      <c r="E10" t="str">
        <f t="shared" si="0"/>
        <v>a</v>
      </c>
      <c r="F10">
        <v>0</v>
      </c>
      <c r="G10">
        <v>0.14000000000000001</v>
      </c>
      <c r="H10" t="str">
        <f t="shared" si="1"/>
        <v>abc</v>
      </c>
      <c r="I10">
        <v>0</v>
      </c>
      <c r="J10">
        <v>0.1</v>
      </c>
      <c r="K10" t="str">
        <f t="shared" si="2"/>
        <v>bc</v>
      </c>
      <c r="L10">
        <v>0</v>
      </c>
      <c r="M10">
        <v>0.1</v>
      </c>
      <c r="N10" t="str">
        <f t="shared" si="3"/>
        <v>bc</v>
      </c>
      <c r="O10">
        <v>0</v>
      </c>
      <c r="P10">
        <v>0.92</v>
      </c>
      <c r="Q10">
        <v>0.35899999999999999</v>
      </c>
      <c r="R10">
        <v>2.2000000000000002</v>
      </c>
      <c r="S10">
        <v>2.8000000000000001E-2</v>
      </c>
      <c r="T10">
        <v>2.0699999999999998</v>
      </c>
      <c r="U10">
        <v>3.9E-2</v>
      </c>
      <c r="V10">
        <v>1.28</v>
      </c>
      <c r="W10">
        <v>0.20100000000000001</v>
      </c>
      <c r="X10">
        <v>1.1499999999999999</v>
      </c>
      <c r="Y10">
        <v>0.25</v>
      </c>
      <c r="Z10">
        <v>-0.13</v>
      </c>
      <c r="AA10">
        <v>0.89600000000000002</v>
      </c>
    </row>
    <row r="11" spans="1:27" x14ac:dyDescent="0.3">
      <c r="B11" t="s">
        <v>32</v>
      </c>
      <c r="C11" t="s">
        <v>34</v>
      </c>
      <c r="D11">
        <v>0.03</v>
      </c>
      <c r="E11" t="str">
        <f t="shared" si="0"/>
        <v>abc</v>
      </c>
      <c r="F11">
        <v>0.153</v>
      </c>
      <c r="G11">
        <v>0.1</v>
      </c>
      <c r="H11" t="str">
        <f t="shared" si="1"/>
        <v>a</v>
      </c>
      <c r="I11">
        <v>0</v>
      </c>
      <c r="J11">
        <v>0.02</v>
      </c>
      <c r="K11" t="str">
        <f t="shared" si="2"/>
        <v>ac</v>
      </c>
      <c r="L11">
        <v>0.33300000000000002</v>
      </c>
      <c r="M11">
        <v>0.03</v>
      </c>
      <c r="N11" t="str">
        <f t="shared" si="3"/>
        <v>ac</v>
      </c>
      <c r="O11">
        <v>0.26500000000000001</v>
      </c>
      <c r="P11">
        <v>-1.93</v>
      </c>
      <c r="Q11">
        <v>5.3999999999999999E-2</v>
      </c>
      <c r="R11">
        <v>0.33</v>
      </c>
      <c r="S11">
        <v>0.74</v>
      </c>
      <c r="T11">
        <v>0.23</v>
      </c>
      <c r="U11">
        <v>0.81699999999999995</v>
      </c>
      <c r="V11">
        <v>2.27</v>
      </c>
      <c r="W11">
        <v>2.3E-2</v>
      </c>
      <c r="X11">
        <v>2.17</v>
      </c>
      <c r="Y11">
        <v>0.03</v>
      </c>
      <c r="Z11">
        <v>-0.1</v>
      </c>
      <c r="AA11">
        <v>0.91900000000000004</v>
      </c>
    </row>
    <row r="12" spans="1:27" x14ac:dyDescent="0.3">
      <c r="B12" t="s">
        <v>32</v>
      </c>
      <c r="C12" t="s">
        <v>35</v>
      </c>
      <c r="D12">
        <v>0.06</v>
      </c>
      <c r="E12" t="str">
        <f t="shared" si="0"/>
        <v>abc</v>
      </c>
      <c r="F12">
        <v>2.1000000000000001E-2</v>
      </c>
      <c r="G12">
        <v>0.06</v>
      </c>
      <c r="H12" t="str">
        <f t="shared" si="1"/>
        <v>abc</v>
      </c>
      <c r="I12">
        <v>1.9E-2</v>
      </c>
      <c r="J12">
        <v>0</v>
      </c>
      <c r="K12" t="str">
        <f t="shared" si="2"/>
        <v>abc</v>
      </c>
      <c r="L12">
        <v>0.998</v>
      </c>
      <c r="M12">
        <v>0</v>
      </c>
      <c r="N12" t="str">
        <f t="shared" si="3"/>
        <v>abc</v>
      </c>
      <c r="O12">
        <v>0.84399999999999997</v>
      </c>
      <c r="P12">
        <v>-0.02</v>
      </c>
      <c r="Q12">
        <v>0.98099999999999998</v>
      </c>
      <c r="R12">
        <v>1.65</v>
      </c>
      <c r="S12">
        <v>0.1</v>
      </c>
      <c r="T12">
        <v>1.51</v>
      </c>
      <c r="U12">
        <v>0.13200000000000001</v>
      </c>
      <c r="V12">
        <v>1.67</v>
      </c>
      <c r="W12">
        <v>9.5000000000000001E-2</v>
      </c>
      <c r="X12">
        <v>1.53</v>
      </c>
      <c r="Y12">
        <v>0.125</v>
      </c>
      <c r="Z12">
        <v>-0.14000000000000001</v>
      </c>
      <c r="AA12">
        <v>0.88800000000000001</v>
      </c>
    </row>
    <row r="13" spans="1:27" x14ac:dyDescent="0.3">
      <c r="B13" t="s">
        <v>32</v>
      </c>
      <c r="C13" t="s">
        <v>36</v>
      </c>
      <c r="D13">
        <v>0.08</v>
      </c>
      <c r="E13" t="str">
        <f t="shared" si="0"/>
        <v>a</v>
      </c>
      <c r="F13">
        <v>1E-3</v>
      </c>
      <c r="G13">
        <v>0.02</v>
      </c>
      <c r="H13" t="str">
        <f t="shared" si="1"/>
        <v>a</v>
      </c>
      <c r="I13">
        <v>0.36799999999999999</v>
      </c>
      <c r="J13">
        <v>-0.08</v>
      </c>
      <c r="K13" t="str">
        <f t="shared" si="2"/>
        <v>c</v>
      </c>
      <c r="L13">
        <v>1E-3</v>
      </c>
      <c r="M13">
        <v>-0.08</v>
      </c>
      <c r="N13" t="str">
        <f t="shared" si="3"/>
        <v>c</v>
      </c>
      <c r="O13">
        <v>1E-3</v>
      </c>
      <c r="P13">
        <v>1.74</v>
      </c>
      <c r="Q13">
        <v>8.1000000000000003E-2</v>
      </c>
      <c r="R13">
        <v>4.72</v>
      </c>
      <c r="S13">
        <v>0</v>
      </c>
      <c r="T13">
        <v>4.6900000000000004</v>
      </c>
      <c r="U13">
        <v>0</v>
      </c>
      <c r="V13">
        <v>2.98</v>
      </c>
      <c r="W13">
        <v>3.0000000000000001E-3</v>
      </c>
      <c r="X13">
        <v>2.94</v>
      </c>
      <c r="Y13">
        <v>3.0000000000000001E-3</v>
      </c>
      <c r="Z13">
        <v>-0.04</v>
      </c>
      <c r="AA13">
        <v>0.96899999999999997</v>
      </c>
    </row>
    <row r="14" spans="1:27" x14ac:dyDescent="0.3">
      <c r="B14" t="s">
        <v>32</v>
      </c>
      <c r="C14" t="s">
        <v>37</v>
      </c>
      <c r="D14">
        <v>0.04</v>
      </c>
      <c r="E14" t="str">
        <f t="shared" si="0"/>
        <v>abc</v>
      </c>
      <c r="F14">
        <v>8.7999999999999995E-2</v>
      </c>
      <c r="G14">
        <v>0.06</v>
      </c>
      <c r="H14" t="str">
        <f t="shared" si="1"/>
        <v>ac</v>
      </c>
      <c r="I14">
        <v>1.6E-2</v>
      </c>
      <c r="J14">
        <v>-0.01</v>
      </c>
      <c r="K14" t="str">
        <f t="shared" si="2"/>
        <v>ac</v>
      </c>
      <c r="L14">
        <v>0.64100000000000001</v>
      </c>
      <c r="M14">
        <v>0</v>
      </c>
      <c r="N14" t="str">
        <f t="shared" si="3"/>
        <v>abc</v>
      </c>
      <c r="O14">
        <v>0.99099999999999999</v>
      </c>
      <c r="P14">
        <v>-0.49</v>
      </c>
      <c r="Q14">
        <v>0.626</v>
      </c>
      <c r="R14">
        <v>1.54</v>
      </c>
      <c r="S14">
        <v>0.124</v>
      </c>
      <c r="T14">
        <v>1.22</v>
      </c>
      <c r="U14">
        <v>0.223</v>
      </c>
      <c r="V14">
        <v>2.0299999999999998</v>
      </c>
      <c r="W14">
        <v>4.2000000000000003E-2</v>
      </c>
      <c r="X14">
        <v>1.71</v>
      </c>
      <c r="Y14">
        <v>8.6999999999999994E-2</v>
      </c>
      <c r="Z14">
        <v>-0.32</v>
      </c>
      <c r="AA14">
        <v>0.748</v>
      </c>
    </row>
    <row r="15" spans="1:27" x14ac:dyDescent="0.3">
      <c r="B15" t="s">
        <v>38</v>
      </c>
      <c r="C15" t="s">
        <v>39</v>
      </c>
      <c r="D15">
        <v>-0.02</v>
      </c>
      <c r="E15" t="str">
        <f t="shared" si="0"/>
        <v>abc</v>
      </c>
      <c r="F15">
        <v>0.30199999999999999</v>
      </c>
      <c r="G15">
        <v>-0.08</v>
      </c>
      <c r="H15" t="str">
        <f t="shared" si="1"/>
        <v>abc</v>
      </c>
      <c r="I15">
        <v>1E-3</v>
      </c>
      <c r="J15">
        <v>-0.03</v>
      </c>
      <c r="K15" t="str">
        <f t="shared" si="2"/>
        <v>abc</v>
      </c>
      <c r="L15">
        <v>0.17599999999999999</v>
      </c>
      <c r="M15">
        <v>-7.0000000000000007E-2</v>
      </c>
      <c r="N15" t="str">
        <f t="shared" si="3"/>
        <v>abc</v>
      </c>
      <c r="O15">
        <v>5.0000000000000001E-3</v>
      </c>
      <c r="P15">
        <v>1.72</v>
      </c>
      <c r="Q15">
        <v>8.5000000000000006E-2</v>
      </c>
      <c r="R15">
        <v>0.22</v>
      </c>
      <c r="S15">
        <v>0.82499999999999996</v>
      </c>
      <c r="T15">
        <v>1.23</v>
      </c>
      <c r="U15">
        <v>0.219</v>
      </c>
      <c r="V15">
        <v>-1.51</v>
      </c>
      <c r="W15">
        <v>0.13200000000000001</v>
      </c>
      <c r="X15">
        <v>-0.5</v>
      </c>
      <c r="Y15">
        <v>0.61699999999999999</v>
      </c>
      <c r="Z15">
        <v>1.01</v>
      </c>
      <c r="AA15">
        <v>0.312</v>
      </c>
    </row>
    <row r="16" spans="1:27" x14ac:dyDescent="0.3">
      <c r="B16" t="s">
        <v>40</v>
      </c>
      <c r="C16" t="s">
        <v>41</v>
      </c>
      <c r="D16">
        <v>0.2</v>
      </c>
      <c r="E16" t="str">
        <f t="shared" si="0"/>
        <v>abc</v>
      </c>
      <c r="F16">
        <v>0</v>
      </c>
      <c r="G16">
        <v>0.14000000000000001</v>
      </c>
      <c r="H16" t="str">
        <f t="shared" si="1"/>
        <v>abc</v>
      </c>
      <c r="I16">
        <v>0</v>
      </c>
      <c r="J16">
        <v>0.18</v>
      </c>
      <c r="K16" t="str">
        <f t="shared" si="2"/>
        <v>abc</v>
      </c>
      <c r="L16">
        <v>0</v>
      </c>
      <c r="M16">
        <v>0.18</v>
      </c>
      <c r="N16" t="str">
        <f t="shared" si="3"/>
        <v>abc</v>
      </c>
      <c r="O16">
        <v>0</v>
      </c>
      <c r="P16">
        <v>1.92</v>
      </c>
      <c r="Q16">
        <v>5.5E-2</v>
      </c>
      <c r="R16">
        <v>0.72</v>
      </c>
      <c r="S16">
        <v>0.47499999999999998</v>
      </c>
      <c r="T16">
        <v>0.6</v>
      </c>
      <c r="U16">
        <v>0.55200000000000005</v>
      </c>
      <c r="V16">
        <v>-1.21</v>
      </c>
      <c r="W16">
        <v>0.22600000000000001</v>
      </c>
      <c r="X16">
        <v>-1.33</v>
      </c>
      <c r="Y16">
        <v>0.183</v>
      </c>
      <c r="Z16">
        <v>-0.12</v>
      </c>
      <c r="AA16">
        <v>0.90400000000000003</v>
      </c>
    </row>
    <row r="17" spans="2:27" x14ac:dyDescent="0.3">
      <c r="B17" t="s">
        <v>40</v>
      </c>
      <c r="C17" t="s">
        <v>42</v>
      </c>
      <c r="D17">
        <v>0.11</v>
      </c>
      <c r="E17" t="str">
        <f t="shared" si="0"/>
        <v>abc</v>
      </c>
      <c r="F17">
        <v>0</v>
      </c>
      <c r="G17">
        <v>0.1</v>
      </c>
      <c r="H17" t="str">
        <f t="shared" si="1"/>
        <v>ac</v>
      </c>
      <c r="I17">
        <v>0</v>
      </c>
      <c r="J17">
        <v>0.17</v>
      </c>
      <c r="K17" t="str">
        <f t="shared" si="2"/>
        <v>a</v>
      </c>
      <c r="L17">
        <v>0</v>
      </c>
      <c r="M17">
        <v>0.1</v>
      </c>
      <c r="N17" t="str">
        <f t="shared" si="3"/>
        <v>ab</v>
      </c>
      <c r="O17">
        <v>0</v>
      </c>
      <c r="P17">
        <v>0.27</v>
      </c>
      <c r="Q17">
        <v>0.78900000000000003</v>
      </c>
      <c r="R17">
        <v>-1.76</v>
      </c>
      <c r="S17">
        <v>7.9000000000000001E-2</v>
      </c>
      <c r="T17">
        <v>0.44</v>
      </c>
      <c r="U17">
        <v>0.65700000000000003</v>
      </c>
      <c r="V17">
        <v>-2.02</v>
      </c>
      <c r="W17">
        <v>4.2999999999999997E-2</v>
      </c>
      <c r="X17">
        <v>0.17</v>
      </c>
      <c r="Y17">
        <v>0.86199999999999999</v>
      </c>
      <c r="Z17">
        <v>2.21</v>
      </c>
      <c r="AA17">
        <v>2.7E-2</v>
      </c>
    </row>
    <row r="18" spans="2:27" x14ac:dyDescent="0.3">
      <c r="B18" t="s">
        <v>40</v>
      </c>
      <c r="C18" t="s">
        <v>43</v>
      </c>
      <c r="D18">
        <v>-0.03</v>
      </c>
      <c r="E18" t="str">
        <f t="shared" si="0"/>
        <v>abc</v>
      </c>
      <c r="F18">
        <v>0.26600000000000001</v>
      </c>
      <c r="G18">
        <v>-0.04</v>
      </c>
      <c r="H18" t="str">
        <f t="shared" si="1"/>
        <v>abc</v>
      </c>
      <c r="I18">
        <v>7.6999999999999999E-2</v>
      </c>
      <c r="J18">
        <v>0.02</v>
      </c>
      <c r="K18" t="str">
        <f t="shared" si="2"/>
        <v>abc</v>
      </c>
      <c r="L18">
        <v>0.35799999999999998</v>
      </c>
      <c r="M18">
        <v>0</v>
      </c>
      <c r="N18" t="str">
        <f t="shared" si="3"/>
        <v>abc</v>
      </c>
      <c r="O18">
        <v>0.84799999999999998</v>
      </c>
      <c r="P18">
        <v>0.47</v>
      </c>
      <c r="Q18">
        <v>0.64100000000000001</v>
      </c>
      <c r="R18">
        <v>-1.44</v>
      </c>
      <c r="S18">
        <v>0.151</v>
      </c>
      <c r="T18">
        <v>-0.92</v>
      </c>
      <c r="U18">
        <v>0.35599999999999998</v>
      </c>
      <c r="V18">
        <v>-1.9</v>
      </c>
      <c r="W18">
        <v>5.7000000000000002E-2</v>
      </c>
      <c r="X18">
        <v>-1.39</v>
      </c>
      <c r="Y18">
        <v>0.16400000000000001</v>
      </c>
      <c r="Z18">
        <v>0.51</v>
      </c>
      <c r="AA18">
        <v>0.60699999999999998</v>
      </c>
    </row>
    <row r="19" spans="2:27" x14ac:dyDescent="0.3">
      <c r="C19" t="s">
        <v>44</v>
      </c>
      <c r="D19">
        <v>0.16</v>
      </c>
      <c r="E19" t="str">
        <f t="shared" si="0"/>
        <v/>
      </c>
      <c r="G19">
        <v>0.23</v>
      </c>
      <c r="H19" t="str">
        <f t="shared" si="1"/>
        <v>bc</v>
      </c>
      <c r="J19">
        <v>0.24</v>
      </c>
      <c r="K19" t="str">
        <f t="shared" si="2"/>
        <v>bc</v>
      </c>
      <c r="M19">
        <v>0.24</v>
      </c>
      <c r="N19" t="str">
        <f t="shared" si="3"/>
        <v>bc</v>
      </c>
      <c r="P19">
        <v>-2.14</v>
      </c>
      <c r="Q19">
        <v>3.3000000000000002E-2</v>
      </c>
      <c r="R19">
        <v>-2.4500000000000002</v>
      </c>
      <c r="S19">
        <v>1.4E-2</v>
      </c>
      <c r="T19">
        <v>-2.4500000000000002</v>
      </c>
      <c r="U19">
        <v>1.4E-2</v>
      </c>
      <c r="V19">
        <v>-0.31</v>
      </c>
      <c r="W19">
        <v>0.755</v>
      </c>
      <c r="X19">
        <v>-0.31</v>
      </c>
      <c r="Y19">
        <v>0.755</v>
      </c>
      <c r="Z19">
        <v>0</v>
      </c>
      <c r="AA19">
        <v>1</v>
      </c>
    </row>
    <row r="20" spans="2:27" x14ac:dyDescent="0.3">
      <c r="C20" t="s">
        <v>45</v>
      </c>
      <c r="E20" t="str">
        <f t="shared" si="0"/>
        <v/>
      </c>
      <c r="H20" t="str">
        <f t="shared" si="1"/>
        <v/>
      </c>
      <c r="K20" t="str">
        <f t="shared" si="2"/>
        <v/>
      </c>
      <c r="N20" t="str">
        <f t="shared" si="3"/>
        <v/>
      </c>
    </row>
    <row r="21" spans="2:27" x14ac:dyDescent="0.3">
      <c r="C21" t="s">
        <v>46</v>
      </c>
      <c r="D21">
        <v>0.22</v>
      </c>
      <c r="E21" t="str">
        <f t="shared" si="0"/>
        <v>a</v>
      </c>
      <c r="F21">
        <v>0</v>
      </c>
      <c r="G21">
        <v>0.17</v>
      </c>
      <c r="H21" t="str">
        <f t="shared" si="1"/>
        <v>a</v>
      </c>
      <c r="I21">
        <v>0</v>
      </c>
      <c r="J21">
        <v>0.04</v>
      </c>
      <c r="K21" t="str">
        <f t="shared" si="2"/>
        <v>c</v>
      </c>
      <c r="L21">
        <v>6.3E-2</v>
      </c>
      <c r="M21">
        <v>0.02</v>
      </c>
      <c r="N21" t="str">
        <f t="shared" si="3"/>
        <v>c</v>
      </c>
      <c r="O21">
        <v>0.34399999999999997</v>
      </c>
      <c r="P21">
        <v>1.34</v>
      </c>
      <c r="Q21">
        <v>0.18099999999999999</v>
      </c>
      <c r="R21">
        <v>5.14</v>
      </c>
      <c r="S21">
        <v>0</v>
      </c>
      <c r="T21">
        <v>5.79</v>
      </c>
      <c r="U21">
        <v>0</v>
      </c>
      <c r="V21">
        <v>3.8</v>
      </c>
      <c r="W21">
        <v>0</v>
      </c>
      <c r="X21">
        <v>4.45</v>
      </c>
      <c r="Y21">
        <v>0</v>
      </c>
      <c r="Z21">
        <v>0.65</v>
      </c>
      <c r="AA21">
        <v>0.51700000000000002</v>
      </c>
    </row>
    <row r="22" spans="2:27" x14ac:dyDescent="0.3">
      <c r="C22" t="s">
        <v>47</v>
      </c>
      <c r="D22">
        <v>0.18</v>
      </c>
      <c r="E22" t="str">
        <f t="shared" si="0"/>
        <v>a</v>
      </c>
      <c r="F22">
        <v>0</v>
      </c>
      <c r="G22">
        <v>0.17</v>
      </c>
      <c r="H22" t="str">
        <f t="shared" si="1"/>
        <v>a</v>
      </c>
      <c r="I22">
        <v>0</v>
      </c>
      <c r="J22">
        <v>0.26</v>
      </c>
      <c r="K22" t="str">
        <f t="shared" si="2"/>
        <v>c</v>
      </c>
      <c r="L22">
        <v>0</v>
      </c>
      <c r="M22">
        <v>0.26</v>
      </c>
      <c r="N22" t="str">
        <f t="shared" si="3"/>
        <v>c</v>
      </c>
      <c r="O22">
        <v>0</v>
      </c>
      <c r="P22">
        <v>0.46</v>
      </c>
      <c r="Q22">
        <v>0.64700000000000002</v>
      </c>
      <c r="R22">
        <v>-2.3199999999999998</v>
      </c>
      <c r="S22">
        <v>2.1000000000000001E-2</v>
      </c>
      <c r="T22">
        <v>-2.52</v>
      </c>
      <c r="U22">
        <v>1.2E-2</v>
      </c>
      <c r="V22">
        <v>-2.78</v>
      </c>
      <c r="W22">
        <v>5.0000000000000001E-3</v>
      </c>
      <c r="X22">
        <v>-2.98</v>
      </c>
      <c r="Y22">
        <v>3.0000000000000001E-3</v>
      </c>
      <c r="Z22">
        <v>-0.21</v>
      </c>
      <c r="AA22">
        <v>0.83599999999999997</v>
      </c>
    </row>
    <row r="23" spans="2:27" x14ac:dyDescent="0.3">
      <c r="C23" t="s">
        <v>48</v>
      </c>
      <c r="D23">
        <v>0.21</v>
      </c>
      <c r="E23" t="str">
        <f t="shared" si="0"/>
        <v>a</v>
      </c>
      <c r="F23">
        <v>0</v>
      </c>
      <c r="G23">
        <v>0.18</v>
      </c>
      <c r="H23" t="str">
        <f t="shared" si="1"/>
        <v>a</v>
      </c>
      <c r="I23">
        <v>0</v>
      </c>
      <c r="J23">
        <v>0.11</v>
      </c>
      <c r="K23" t="str">
        <f t="shared" si="2"/>
        <v>c</v>
      </c>
      <c r="L23">
        <v>0</v>
      </c>
      <c r="M23">
        <v>0.11</v>
      </c>
      <c r="N23" t="str">
        <f t="shared" si="3"/>
        <v>c</v>
      </c>
      <c r="O23">
        <v>0</v>
      </c>
      <c r="P23">
        <v>0.65</v>
      </c>
      <c r="Q23">
        <v>0.51500000000000001</v>
      </c>
      <c r="R23">
        <v>3.03</v>
      </c>
      <c r="S23">
        <v>2E-3</v>
      </c>
      <c r="T23">
        <v>2.93</v>
      </c>
      <c r="U23">
        <v>3.0000000000000001E-3</v>
      </c>
      <c r="V23">
        <v>2.37</v>
      </c>
      <c r="W23">
        <v>1.7999999999999999E-2</v>
      </c>
      <c r="X23">
        <v>2.2799999999999998</v>
      </c>
      <c r="Y23">
        <v>2.3E-2</v>
      </c>
      <c r="Z23">
        <v>-0.1</v>
      </c>
      <c r="AA23">
        <v>0.92100000000000004</v>
      </c>
    </row>
    <row r="24" spans="2:27" x14ac:dyDescent="0.3">
      <c r="C24" t="s">
        <v>49</v>
      </c>
      <c r="D24">
        <v>-0.02</v>
      </c>
      <c r="E24" t="str">
        <f t="shared" si="0"/>
        <v>abc</v>
      </c>
      <c r="F24">
        <v>0.30099999999999999</v>
      </c>
      <c r="G24">
        <v>-0.08</v>
      </c>
      <c r="H24" t="str">
        <f t="shared" si="1"/>
        <v>abc</v>
      </c>
      <c r="I24">
        <v>1E-3</v>
      </c>
      <c r="J24">
        <v>-0.03</v>
      </c>
      <c r="K24" t="str">
        <f t="shared" si="2"/>
        <v>abc</v>
      </c>
      <c r="L24">
        <v>0.17499999999999999</v>
      </c>
      <c r="M24">
        <v>-7.0000000000000007E-2</v>
      </c>
      <c r="N24" t="str">
        <f t="shared" si="3"/>
        <v>abc</v>
      </c>
      <c r="O24">
        <v>5.0000000000000001E-3</v>
      </c>
      <c r="P24">
        <v>1.72</v>
      </c>
      <c r="Q24">
        <v>8.5000000000000006E-2</v>
      </c>
      <c r="R24">
        <v>0.22</v>
      </c>
      <c r="S24">
        <v>0.82499999999999996</v>
      </c>
      <c r="T24">
        <v>1.24</v>
      </c>
      <c r="U24">
        <v>0.215</v>
      </c>
      <c r="V24">
        <v>-1.51</v>
      </c>
      <c r="W24">
        <v>0.13200000000000001</v>
      </c>
      <c r="X24">
        <v>-0.49</v>
      </c>
      <c r="Y24">
        <v>0.626</v>
      </c>
      <c r="Z24">
        <v>1.02</v>
      </c>
      <c r="AA24">
        <v>0.307</v>
      </c>
    </row>
    <row r="25" spans="2:27" x14ac:dyDescent="0.3">
      <c r="C25" t="s">
        <v>50</v>
      </c>
      <c r="D25">
        <v>0.18</v>
      </c>
      <c r="E25" t="str">
        <f t="shared" si="0"/>
        <v>abc</v>
      </c>
      <c r="F25">
        <v>0</v>
      </c>
      <c r="G25">
        <v>0.15</v>
      </c>
      <c r="H25" t="str">
        <f t="shared" si="1"/>
        <v>ac</v>
      </c>
      <c r="I25">
        <v>0</v>
      </c>
      <c r="J25">
        <v>0.22</v>
      </c>
      <c r="K25" t="str">
        <f t="shared" si="2"/>
        <v>ac</v>
      </c>
      <c r="L25">
        <v>0</v>
      </c>
      <c r="M25">
        <v>0.18</v>
      </c>
      <c r="N25" t="str">
        <f t="shared" si="3"/>
        <v>abc</v>
      </c>
      <c r="O25">
        <v>0</v>
      </c>
      <c r="P25">
        <v>0.99</v>
      </c>
      <c r="Q25">
        <v>0.32</v>
      </c>
      <c r="R25">
        <v>-1.36</v>
      </c>
      <c r="S25">
        <v>0.17399999999999999</v>
      </c>
      <c r="T25">
        <v>-0.16</v>
      </c>
      <c r="U25">
        <v>0.871</v>
      </c>
      <c r="V25">
        <v>-2.36</v>
      </c>
      <c r="W25">
        <v>1.7999999999999999E-2</v>
      </c>
      <c r="X25">
        <v>-1.1599999999999999</v>
      </c>
      <c r="Y25">
        <v>0.246</v>
      </c>
      <c r="Z25">
        <v>1.2</v>
      </c>
      <c r="AA25">
        <v>0.23</v>
      </c>
    </row>
    <row r="26" spans="2:27" x14ac:dyDescent="0.3">
      <c r="C26" t="s">
        <v>51</v>
      </c>
      <c r="D26">
        <v>0.16</v>
      </c>
      <c r="E26" t="str">
        <f t="shared" si="0"/>
        <v>abc</v>
      </c>
      <c r="G26">
        <v>0.15</v>
      </c>
      <c r="H26" t="str">
        <f t="shared" si="1"/>
        <v>abc</v>
      </c>
      <c r="J26">
        <v>0.13</v>
      </c>
      <c r="K26" t="str">
        <f t="shared" si="2"/>
        <v>abc</v>
      </c>
      <c r="M26">
        <v>0.13</v>
      </c>
      <c r="N26" t="str">
        <f t="shared" si="3"/>
        <v>abc</v>
      </c>
      <c r="P26">
        <v>0.3</v>
      </c>
      <c r="Q26">
        <v>0.76400000000000001</v>
      </c>
      <c r="R26">
        <v>0.9</v>
      </c>
      <c r="S26">
        <v>0.36699999999999999</v>
      </c>
      <c r="T26">
        <v>0.9</v>
      </c>
      <c r="U26">
        <v>0.36699999999999999</v>
      </c>
      <c r="V26">
        <v>0.6</v>
      </c>
      <c r="W26">
        <v>0.54800000000000004</v>
      </c>
      <c r="X26">
        <v>0.6</v>
      </c>
      <c r="Y26">
        <v>0.54800000000000004</v>
      </c>
      <c r="Z26">
        <v>0</v>
      </c>
      <c r="AA26">
        <v>1</v>
      </c>
    </row>
    <row r="28" spans="2:27" x14ac:dyDescent="0.3">
      <c r="C28" t="s">
        <v>52</v>
      </c>
      <c r="D28">
        <v>1723</v>
      </c>
      <c r="G28">
        <v>1728</v>
      </c>
      <c r="J28">
        <v>1748</v>
      </c>
      <c r="M28">
        <v>1750</v>
      </c>
    </row>
    <row r="31" spans="2:27" x14ac:dyDescent="0.3">
      <c r="C31" t="s">
        <v>64</v>
      </c>
      <c r="D31">
        <f>SUM(D19,G19,J19,M19)</f>
        <v>0.87</v>
      </c>
    </row>
    <row r="32" spans="2:27" x14ac:dyDescent="0.3">
      <c r="C32" t="s">
        <v>65</v>
      </c>
      <c r="D32">
        <f>SUM(D26,G26,J26,M26)</f>
        <v>0.57000000000000006</v>
      </c>
    </row>
  </sheetData>
  <conditionalFormatting sqref="F1:F1048576 I1:I1048576 L1:L1048576 O1:O1048576 Q1:Q1048576 S1:S1048576 U1:U1048576 W1:W1048576 Y1:Y1048576 AA1:AA1048576 B28">
    <cfRule type="cellIs" dxfId="33" priority="1" operator="lessThan">
      <formula>0.05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C9226-83C9-438A-971F-68270B11E72D}">
  <dimension ref="A1:AA32"/>
  <sheetViews>
    <sheetView workbookViewId="0">
      <selection activeCell="A2" sqref="A2"/>
    </sheetView>
  </sheetViews>
  <sheetFormatPr defaultRowHeight="14.4" x14ac:dyDescent="0.3"/>
  <cols>
    <col min="1" max="1" width="55.88671875" bestFit="1" customWidth="1"/>
  </cols>
  <sheetData>
    <row r="1" spans="1:27" s="1" customFormat="1" x14ac:dyDescent="0.3">
      <c r="A1" s="1" t="s">
        <v>53</v>
      </c>
      <c r="B1" s="1" t="s">
        <v>0</v>
      </c>
      <c r="C1" s="1" t="s">
        <v>1</v>
      </c>
      <c r="D1" s="1" t="s">
        <v>2</v>
      </c>
      <c r="E1" s="1" t="s">
        <v>60</v>
      </c>
      <c r="F1" s="1" t="s">
        <v>3</v>
      </c>
      <c r="G1" s="1" t="s">
        <v>4</v>
      </c>
      <c r="H1" s="1" t="s">
        <v>61</v>
      </c>
      <c r="I1" s="1" t="s">
        <v>5</v>
      </c>
      <c r="J1" s="1" t="s">
        <v>6</v>
      </c>
      <c r="K1" s="1" t="s">
        <v>62</v>
      </c>
      <c r="L1" s="1" t="s">
        <v>7</v>
      </c>
      <c r="M1" s="1" t="s">
        <v>8</v>
      </c>
      <c r="N1" s="1" t="s">
        <v>63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</row>
    <row r="2" spans="1:27" x14ac:dyDescent="0.3">
      <c r="A2" t="s">
        <v>98</v>
      </c>
      <c r="B2" t="s">
        <v>22</v>
      </c>
      <c r="C2" t="s">
        <v>23</v>
      </c>
      <c r="D2">
        <v>0.17</v>
      </c>
      <c r="E2" t="str">
        <f>IF(AND(Q2&gt;0.05,S2&gt;0.05,U2&gt;0.05),"abc",IF(AND(Q2&gt;0.05,S2&gt;0.05),"ab",IF(AND(Q2&gt;0.05,U2&gt;0.05),"ac",IF(AND(S2&gt;0.05,U2&gt;0.05),"bc",IF(Q2&gt;0.05,"a",IF(S2&gt;0.05,"b",IF(U2&gt;0.05,"c","")))))))</f>
        <v>ab</v>
      </c>
      <c r="F2">
        <v>0</v>
      </c>
      <c r="G2">
        <v>0.17</v>
      </c>
      <c r="H2" t="str">
        <f>IF(AND(Q2&gt;0.05,W2&gt;0.05,Y2&gt;0.05),"abc",IF(AND(Q2&gt;0.05,W2&gt;0.05),"ab",IF(AND(Q2&gt;0.05,Y2&gt;0.05),"ac",IF(AND(W2&gt;0.05,Y2&gt;0.05),"bc",IF(Q2&gt;0.05,"a",IF(W2&gt;0.05,"b",IF(Y2&gt;0.05,"c","")))))))</f>
        <v>ab</v>
      </c>
      <c r="I2">
        <v>0</v>
      </c>
      <c r="J2">
        <v>0.11</v>
      </c>
      <c r="K2" t="str">
        <f>IF(AND(S2&gt;0.05,W2&gt;0.05,AA2&gt;0.05),"abc",IF(AND(S2&gt;0.05,W2&gt;0.05),"ab",IF(AND(S2&gt;0.05,AA2&gt;0.05),"ac",IF(AND(W2&gt;0.05,AA2&gt;0.05),"bc",IF(S2&gt;0.05,"a",IF(W2&gt;0.05,"b",IF(AA2&gt;0.05,"c","")))))))</f>
        <v>abc</v>
      </c>
      <c r="L2">
        <v>0</v>
      </c>
      <c r="M2">
        <v>0.09</v>
      </c>
      <c r="N2" t="str">
        <f>IF(AND(U2&gt;0.05,Y2&gt;0.05,AA2&gt;0.05),"abc",IF(AND(U2&gt;0.05,Y2&gt;0.05),"ab",IF(AND(U2&gt;0.05,AA2&gt;0.05),"ac",IF(AND(Y2&gt;0.05,AA2&gt;0.05),"bc",IF(U2&gt;0.05,"a",IF(Y2&gt;0.05,"b",IF(AA2&gt;0.05,"c","")))))))</f>
        <v>c</v>
      </c>
      <c r="O2">
        <v>0</v>
      </c>
      <c r="P2">
        <v>-7.0000000000000007E-2</v>
      </c>
      <c r="Q2">
        <v>0.94299999999999995</v>
      </c>
      <c r="R2">
        <v>1.7</v>
      </c>
      <c r="S2">
        <v>8.7999999999999995E-2</v>
      </c>
      <c r="T2">
        <v>2.2000000000000002</v>
      </c>
      <c r="U2">
        <v>2.8000000000000001E-2</v>
      </c>
      <c r="V2">
        <v>1.78</v>
      </c>
      <c r="W2">
        <v>7.4999999999999997E-2</v>
      </c>
      <c r="X2">
        <v>2.2799999999999998</v>
      </c>
      <c r="Y2">
        <v>2.3E-2</v>
      </c>
      <c r="Z2">
        <v>0.5</v>
      </c>
      <c r="AA2">
        <v>0.62</v>
      </c>
    </row>
    <row r="3" spans="1:27" x14ac:dyDescent="0.3">
      <c r="A3" t="s">
        <v>56</v>
      </c>
      <c r="B3" t="s">
        <v>22</v>
      </c>
      <c r="C3" t="s">
        <v>24</v>
      </c>
      <c r="D3">
        <v>0.04</v>
      </c>
      <c r="E3" t="str">
        <f t="shared" ref="E3:E26" si="0">IF(AND(Q3&gt;0.05,S3&gt;0.05,U3&gt;0.05),"abc",IF(AND(Q3&gt;0.05,S3&gt;0.05),"ab",IF(AND(Q3&gt;0.05,U3&gt;0.05),"ac",IF(AND(S3&gt;0.05,U3&gt;0.05),"bc",IF(Q3&gt;0.05,"a",IF(S3&gt;0.05,"b",IF(U3&gt;0.05,"c","")))))))</f>
        <v>a</v>
      </c>
      <c r="F3">
        <v>7.8E-2</v>
      </c>
      <c r="G3">
        <v>0.02</v>
      </c>
      <c r="H3" t="str">
        <f t="shared" ref="H3:H26" si="1">IF(AND(Q3&gt;0.05,W3&gt;0.05,Y3&gt;0.05),"abc",IF(AND(Q3&gt;0.05,W3&gt;0.05),"ab",IF(AND(Q3&gt;0.05,Y3&gt;0.05),"ac",IF(AND(W3&gt;0.05,Y3&gt;0.05),"bc",IF(Q3&gt;0.05,"a",IF(W3&gt;0.05,"b",IF(Y3&gt;0.05,"c","")))))))</f>
        <v>a</v>
      </c>
      <c r="I3">
        <v>0.496</v>
      </c>
      <c r="J3" s="4">
        <v>-0.11</v>
      </c>
      <c r="K3" t="str">
        <f t="shared" ref="K3:K26" si="2">IF(AND(S3&gt;0.05,W3&gt;0.05,AA3&gt;0.05),"abc",IF(AND(S3&gt;0.05,W3&gt;0.05),"ab",IF(AND(S3&gt;0.05,AA3&gt;0.05),"ac",IF(AND(W3&gt;0.05,AA3&gt;0.05),"bc",IF(S3&gt;0.05,"a",IF(W3&gt;0.05,"b",IF(AA3&gt;0.05,"c","")))))))</f>
        <v>c</v>
      </c>
      <c r="L3">
        <v>0</v>
      </c>
      <c r="M3" s="4">
        <v>-0.1</v>
      </c>
      <c r="N3" t="str">
        <f t="shared" ref="N3:N26" si="3">IF(AND(U3&gt;0.05,Y3&gt;0.05,AA3&gt;0.05),"abc",IF(AND(U3&gt;0.05,Y3&gt;0.05),"ab",IF(AND(U3&gt;0.05,AA3&gt;0.05),"ac",IF(AND(Y3&gt;0.05,AA3&gt;0.05),"bc",IF(U3&gt;0.05,"a",IF(Y3&gt;0.05,"b",IF(AA3&gt;0.05,"c","")))))))</f>
        <v>c</v>
      </c>
      <c r="O3">
        <v>0</v>
      </c>
      <c r="P3">
        <v>0.77</v>
      </c>
      <c r="Q3">
        <v>0.44400000000000001</v>
      </c>
      <c r="R3">
        <v>4.49</v>
      </c>
      <c r="S3">
        <v>0</v>
      </c>
      <c r="T3">
        <v>4.26</v>
      </c>
      <c r="U3">
        <v>0</v>
      </c>
      <c r="V3">
        <v>3.72</v>
      </c>
      <c r="W3">
        <v>0</v>
      </c>
      <c r="X3">
        <v>3.5</v>
      </c>
      <c r="Y3">
        <v>0</v>
      </c>
      <c r="Z3">
        <v>-0.22</v>
      </c>
      <c r="AA3">
        <v>0.82799999999999996</v>
      </c>
    </row>
    <row r="4" spans="1:27" x14ac:dyDescent="0.3">
      <c r="B4" t="s">
        <v>22</v>
      </c>
      <c r="C4" t="s">
        <v>25</v>
      </c>
      <c r="D4">
        <v>0.13</v>
      </c>
      <c r="E4" t="str">
        <f t="shared" si="0"/>
        <v>a</v>
      </c>
      <c r="F4">
        <v>0</v>
      </c>
      <c r="G4">
        <v>0.14000000000000001</v>
      </c>
      <c r="H4" t="str">
        <f t="shared" si="1"/>
        <v>a</v>
      </c>
      <c r="I4">
        <v>0</v>
      </c>
      <c r="J4">
        <v>0.01</v>
      </c>
      <c r="K4" t="str">
        <f t="shared" si="2"/>
        <v>c</v>
      </c>
      <c r="L4">
        <v>0.69199999999999995</v>
      </c>
      <c r="M4">
        <v>0.02</v>
      </c>
      <c r="N4" t="str">
        <f t="shared" si="3"/>
        <v>c</v>
      </c>
      <c r="O4">
        <v>0.502</v>
      </c>
      <c r="P4">
        <v>-0.4</v>
      </c>
      <c r="Q4">
        <v>0.69199999999999995</v>
      </c>
      <c r="R4">
        <v>3.61</v>
      </c>
      <c r="S4">
        <v>0</v>
      </c>
      <c r="T4">
        <v>3.42</v>
      </c>
      <c r="U4">
        <v>1E-3</v>
      </c>
      <c r="V4">
        <v>4.01</v>
      </c>
      <c r="W4">
        <v>0</v>
      </c>
      <c r="X4">
        <v>3.82</v>
      </c>
      <c r="Y4">
        <v>0</v>
      </c>
      <c r="Z4">
        <v>-0.19</v>
      </c>
      <c r="AA4">
        <v>0.84599999999999997</v>
      </c>
    </row>
    <row r="5" spans="1:27" x14ac:dyDescent="0.3">
      <c r="B5" t="s">
        <v>22</v>
      </c>
      <c r="C5" t="s">
        <v>26</v>
      </c>
      <c r="D5">
        <v>-0.01</v>
      </c>
      <c r="E5" t="str">
        <f t="shared" si="0"/>
        <v>ac</v>
      </c>
      <c r="F5">
        <v>0.71399999999999997</v>
      </c>
      <c r="G5">
        <v>-0.03</v>
      </c>
      <c r="H5" t="str">
        <f t="shared" si="1"/>
        <v>ac</v>
      </c>
      <c r="I5">
        <v>0.28799999999999998</v>
      </c>
      <c r="J5" s="4">
        <v>-0.15</v>
      </c>
      <c r="K5" t="str">
        <f t="shared" si="2"/>
        <v/>
      </c>
      <c r="L5">
        <v>0</v>
      </c>
      <c r="M5" s="4">
        <v>-7.0000000000000007E-2</v>
      </c>
      <c r="N5" t="str">
        <f t="shared" si="3"/>
        <v>ab</v>
      </c>
      <c r="O5">
        <v>3.0000000000000001E-3</v>
      </c>
      <c r="P5">
        <v>0.49</v>
      </c>
      <c r="Q5">
        <v>0.624</v>
      </c>
      <c r="R5">
        <v>4.17</v>
      </c>
      <c r="S5">
        <v>0</v>
      </c>
      <c r="T5">
        <v>1.84</v>
      </c>
      <c r="U5">
        <v>6.6000000000000003E-2</v>
      </c>
      <c r="V5">
        <v>3.68</v>
      </c>
      <c r="W5">
        <v>0</v>
      </c>
      <c r="X5">
        <v>1.35</v>
      </c>
      <c r="Y5">
        <v>0.17799999999999999</v>
      </c>
      <c r="Z5">
        <v>-2.34</v>
      </c>
      <c r="AA5">
        <v>1.9E-2</v>
      </c>
    </row>
    <row r="6" spans="1:27" x14ac:dyDescent="0.3">
      <c r="B6" t="s">
        <v>22</v>
      </c>
      <c r="C6" t="s">
        <v>27</v>
      </c>
      <c r="D6">
        <v>0.22</v>
      </c>
      <c r="E6" t="str">
        <f t="shared" si="0"/>
        <v>abc</v>
      </c>
      <c r="F6">
        <v>0</v>
      </c>
      <c r="G6">
        <v>0.15</v>
      </c>
      <c r="H6" t="str">
        <f t="shared" si="1"/>
        <v>a</v>
      </c>
      <c r="I6">
        <v>0</v>
      </c>
      <c r="J6">
        <v>0.27</v>
      </c>
      <c r="K6" t="str">
        <f t="shared" si="2"/>
        <v>ac</v>
      </c>
      <c r="L6">
        <v>0</v>
      </c>
      <c r="M6">
        <v>0.25</v>
      </c>
      <c r="N6" t="str">
        <f t="shared" si="3"/>
        <v>ac</v>
      </c>
      <c r="O6">
        <v>0</v>
      </c>
      <c r="P6">
        <v>1.88</v>
      </c>
      <c r="Q6">
        <v>0.06</v>
      </c>
      <c r="R6">
        <v>-1.64</v>
      </c>
      <c r="S6">
        <v>0.10199999999999999</v>
      </c>
      <c r="T6">
        <v>-0.94</v>
      </c>
      <c r="U6">
        <v>0.34699999999999998</v>
      </c>
      <c r="V6">
        <v>-3.53</v>
      </c>
      <c r="W6">
        <v>0</v>
      </c>
      <c r="X6">
        <v>-2.84</v>
      </c>
      <c r="Y6">
        <v>5.0000000000000001E-3</v>
      </c>
      <c r="Z6">
        <v>0.7</v>
      </c>
      <c r="AA6">
        <v>0.48199999999999998</v>
      </c>
    </row>
    <row r="7" spans="1:27" x14ac:dyDescent="0.3">
      <c r="B7" t="s">
        <v>28</v>
      </c>
      <c r="C7" t="s">
        <v>29</v>
      </c>
      <c r="D7">
        <v>0.1</v>
      </c>
      <c r="E7" t="str">
        <f t="shared" si="0"/>
        <v>ac</v>
      </c>
      <c r="F7">
        <v>0</v>
      </c>
      <c r="G7">
        <v>0.08</v>
      </c>
      <c r="H7" t="str">
        <f t="shared" si="1"/>
        <v>a</v>
      </c>
      <c r="I7">
        <v>1E-3</v>
      </c>
      <c r="J7">
        <v>0.18</v>
      </c>
      <c r="K7" t="str">
        <f t="shared" si="2"/>
        <v>c</v>
      </c>
      <c r="L7">
        <v>0</v>
      </c>
      <c r="M7">
        <v>0.16</v>
      </c>
      <c r="N7" t="str">
        <f t="shared" si="3"/>
        <v>ac</v>
      </c>
      <c r="O7">
        <v>0</v>
      </c>
      <c r="P7">
        <v>0.56999999999999995</v>
      </c>
      <c r="Q7">
        <v>0.56999999999999995</v>
      </c>
      <c r="R7">
        <v>-2.4900000000000002</v>
      </c>
      <c r="S7">
        <v>1.2999999999999999E-2</v>
      </c>
      <c r="T7">
        <v>-1.76</v>
      </c>
      <c r="U7">
        <v>7.8E-2</v>
      </c>
      <c r="V7">
        <v>-3.07</v>
      </c>
      <c r="W7">
        <v>2E-3</v>
      </c>
      <c r="X7">
        <v>-2.33</v>
      </c>
      <c r="Y7">
        <v>0.02</v>
      </c>
      <c r="Z7">
        <v>0.74</v>
      </c>
      <c r="AA7">
        <v>0.46100000000000002</v>
      </c>
    </row>
    <row r="8" spans="1:27" x14ac:dyDescent="0.3">
      <c r="B8" t="s">
        <v>28</v>
      </c>
      <c r="C8" t="s">
        <v>30</v>
      </c>
      <c r="D8">
        <v>0.01</v>
      </c>
      <c r="E8" t="str">
        <f t="shared" si="0"/>
        <v>abc</v>
      </c>
      <c r="F8">
        <v>0.64500000000000002</v>
      </c>
      <c r="G8">
        <v>0</v>
      </c>
      <c r="H8" t="str">
        <f t="shared" si="1"/>
        <v>abc</v>
      </c>
      <c r="I8">
        <v>0.89300000000000002</v>
      </c>
      <c r="J8">
        <v>0.02</v>
      </c>
      <c r="K8" t="str">
        <f t="shared" si="2"/>
        <v>abc</v>
      </c>
      <c r="L8">
        <v>0.38500000000000001</v>
      </c>
      <c r="M8">
        <v>0.05</v>
      </c>
      <c r="N8" t="str">
        <f t="shared" si="3"/>
        <v>abc</v>
      </c>
      <c r="O8">
        <v>4.2999999999999997E-2</v>
      </c>
      <c r="P8">
        <v>0.42</v>
      </c>
      <c r="Q8">
        <v>0.67400000000000004</v>
      </c>
      <c r="R8">
        <v>-0.28999999999999998</v>
      </c>
      <c r="S8">
        <v>0.77500000000000002</v>
      </c>
      <c r="T8">
        <v>-1.1000000000000001</v>
      </c>
      <c r="U8">
        <v>0.27200000000000002</v>
      </c>
      <c r="V8">
        <v>-0.71</v>
      </c>
      <c r="W8">
        <v>0.47899999999999998</v>
      </c>
      <c r="X8">
        <v>-1.52</v>
      </c>
      <c r="Y8">
        <v>0.128</v>
      </c>
      <c r="Z8">
        <v>-0.82</v>
      </c>
      <c r="AA8">
        <v>0.41399999999999998</v>
      </c>
    </row>
    <row r="9" spans="1:27" x14ac:dyDescent="0.3">
      <c r="B9" t="s">
        <v>28</v>
      </c>
      <c r="C9" t="s">
        <v>31</v>
      </c>
      <c r="D9">
        <v>0.16</v>
      </c>
      <c r="E9" t="str">
        <f t="shared" si="0"/>
        <v>abc</v>
      </c>
      <c r="F9">
        <v>0</v>
      </c>
      <c r="G9">
        <v>0.11</v>
      </c>
      <c r="H9" t="str">
        <f t="shared" si="1"/>
        <v>ac</v>
      </c>
      <c r="I9">
        <v>0</v>
      </c>
      <c r="J9">
        <v>0.18</v>
      </c>
      <c r="K9" t="str">
        <f t="shared" si="2"/>
        <v>ac</v>
      </c>
      <c r="L9">
        <v>0</v>
      </c>
      <c r="M9">
        <v>0.17</v>
      </c>
      <c r="N9" t="str">
        <f t="shared" si="3"/>
        <v>abc</v>
      </c>
      <c r="O9">
        <v>0</v>
      </c>
      <c r="P9">
        <v>1.31</v>
      </c>
      <c r="Q9">
        <v>0.191</v>
      </c>
      <c r="R9">
        <v>-0.69</v>
      </c>
      <c r="S9">
        <v>0.49199999999999999</v>
      </c>
      <c r="T9">
        <v>-0.5</v>
      </c>
      <c r="U9">
        <v>0.61699999999999999</v>
      </c>
      <c r="V9">
        <v>-2</v>
      </c>
      <c r="W9">
        <v>4.4999999999999998E-2</v>
      </c>
      <c r="X9">
        <v>-1.81</v>
      </c>
      <c r="Y9">
        <v>7.0000000000000007E-2</v>
      </c>
      <c r="Z9">
        <v>0.19</v>
      </c>
      <c r="AA9">
        <v>0.85099999999999998</v>
      </c>
    </row>
    <row r="10" spans="1:27" x14ac:dyDescent="0.3">
      <c r="B10" t="s">
        <v>32</v>
      </c>
      <c r="C10" t="s">
        <v>33</v>
      </c>
      <c r="D10">
        <v>0.16</v>
      </c>
      <c r="E10" t="str">
        <f t="shared" si="0"/>
        <v>a</v>
      </c>
      <c r="F10">
        <v>0</v>
      </c>
      <c r="G10">
        <v>0.11</v>
      </c>
      <c r="H10" t="str">
        <f t="shared" si="1"/>
        <v>abc</v>
      </c>
      <c r="I10">
        <v>0</v>
      </c>
      <c r="J10">
        <v>0.08</v>
      </c>
      <c r="K10" t="str">
        <f t="shared" si="2"/>
        <v>bc</v>
      </c>
      <c r="L10">
        <v>1E-3</v>
      </c>
      <c r="M10">
        <v>7.0000000000000007E-2</v>
      </c>
      <c r="N10" t="str">
        <f t="shared" si="3"/>
        <v>bc</v>
      </c>
      <c r="O10">
        <v>7.0000000000000001E-3</v>
      </c>
      <c r="P10">
        <v>1.47</v>
      </c>
      <c r="Q10">
        <v>0.14099999999999999</v>
      </c>
      <c r="R10">
        <v>2.44</v>
      </c>
      <c r="S10">
        <v>1.4999999999999999E-2</v>
      </c>
      <c r="T10">
        <v>2.85</v>
      </c>
      <c r="U10">
        <v>4.0000000000000001E-3</v>
      </c>
      <c r="V10">
        <v>0.96</v>
      </c>
      <c r="W10">
        <v>0.33700000000000002</v>
      </c>
      <c r="X10">
        <v>1.38</v>
      </c>
      <c r="Y10">
        <v>0.16800000000000001</v>
      </c>
      <c r="Z10">
        <v>0.42</v>
      </c>
      <c r="AA10">
        <v>0.67500000000000004</v>
      </c>
    </row>
    <row r="11" spans="1:27" x14ac:dyDescent="0.3">
      <c r="B11" t="s">
        <v>32</v>
      </c>
      <c r="C11" t="s">
        <v>34</v>
      </c>
      <c r="D11">
        <v>0.03</v>
      </c>
      <c r="E11" t="str">
        <f t="shared" si="0"/>
        <v>abc</v>
      </c>
      <c r="F11">
        <v>0.16300000000000001</v>
      </c>
      <c r="G11">
        <v>0.08</v>
      </c>
      <c r="H11" t="str">
        <f t="shared" si="1"/>
        <v>ab</v>
      </c>
      <c r="I11">
        <v>1E-3</v>
      </c>
      <c r="J11">
        <v>0.02</v>
      </c>
      <c r="K11" t="str">
        <f t="shared" si="2"/>
        <v>abc</v>
      </c>
      <c r="L11">
        <v>0.46400000000000002</v>
      </c>
      <c r="M11">
        <v>0.01</v>
      </c>
      <c r="N11" t="str">
        <f t="shared" si="3"/>
        <v>ac</v>
      </c>
      <c r="O11">
        <v>0.68899999999999995</v>
      </c>
      <c r="P11">
        <v>-1.42</v>
      </c>
      <c r="Q11">
        <v>0.154</v>
      </c>
      <c r="R11">
        <v>0.47</v>
      </c>
      <c r="S11">
        <v>0.63600000000000001</v>
      </c>
      <c r="T11">
        <v>0.71</v>
      </c>
      <c r="U11">
        <v>0.47899999999999998</v>
      </c>
      <c r="V11">
        <v>1.9</v>
      </c>
      <c r="W11">
        <v>5.7000000000000002E-2</v>
      </c>
      <c r="X11">
        <v>2.14</v>
      </c>
      <c r="Y11">
        <v>3.2000000000000001E-2</v>
      </c>
      <c r="Z11">
        <v>0.24</v>
      </c>
      <c r="AA11">
        <v>0.81399999999999995</v>
      </c>
    </row>
    <row r="12" spans="1:27" x14ac:dyDescent="0.3">
      <c r="B12" t="s">
        <v>32</v>
      </c>
      <c r="C12" t="s">
        <v>35</v>
      </c>
      <c r="D12">
        <v>0.05</v>
      </c>
      <c r="E12" t="str">
        <f t="shared" si="0"/>
        <v>abc</v>
      </c>
      <c r="F12">
        <v>4.3999999999999997E-2</v>
      </c>
      <c r="G12">
        <v>0.05</v>
      </c>
      <c r="H12" t="str">
        <f t="shared" si="1"/>
        <v>abc</v>
      </c>
      <c r="I12">
        <v>5.0999999999999997E-2</v>
      </c>
      <c r="J12">
        <v>0.01</v>
      </c>
      <c r="K12" t="str">
        <f t="shared" si="2"/>
        <v>abc</v>
      </c>
      <c r="L12">
        <v>0.79800000000000004</v>
      </c>
      <c r="M12">
        <v>0</v>
      </c>
      <c r="N12" t="str">
        <f t="shared" si="3"/>
        <v>abc</v>
      </c>
      <c r="O12">
        <v>0.92</v>
      </c>
      <c r="P12">
        <v>0.05</v>
      </c>
      <c r="Q12">
        <v>0.96299999999999997</v>
      </c>
      <c r="R12">
        <v>1.25</v>
      </c>
      <c r="S12">
        <v>0.21299999999999999</v>
      </c>
      <c r="T12">
        <v>1.5</v>
      </c>
      <c r="U12">
        <v>0.13400000000000001</v>
      </c>
      <c r="V12">
        <v>1.2</v>
      </c>
      <c r="W12">
        <v>0.23</v>
      </c>
      <c r="X12">
        <v>1.45</v>
      </c>
      <c r="Y12">
        <v>0.14599999999999999</v>
      </c>
      <c r="Z12">
        <v>0.25</v>
      </c>
      <c r="AA12">
        <v>0.80100000000000005</v>
      </c>
    </row>
    <row r="13" spans="1:27" x14ac:dyDescent="0.3">
      <c r="B13" t="s">
        <v>32</v>
      </c>
      <c r="C13" t="s">
        <v>36</v>
      </c>
      <c r="D13">
        <v>7.0000000000000007E-2</v>
      </c>
      <c r="E13" t="str">
        <f t="shared" si="0"/>
        <v>a</v>
      </c>
      <c r="F13">
        <v>4.0000000000000001E-3</v>
      </c>
      <c r="G13">
        <v>0.03</v>
      </c>
      <c r="H13" t="str">
        <f t="shared" si="1"/>
        <v>a</v>
      </c>
      <c r="I13">
        <v>0.253</v>
      </c>
      <c r="J13">
        <v>-7.0000000000000007E-2</v>
      </c>
      <c r="K13" t="str">
        <f t="shared" si="2"/>
        <v>c</v>
      </c>
      <c r="L13">
        <v>4.0000000000000001E-3</v>
      </c>
      <c r="M13">
        <v>-0.04</v>
      </c>
      <c r="N13" t="str">
        <f t="shared" si="3"/>
        <v>c</v>
      </c>
      <c r="O13">
        <v>7.0000000000000007E-2</v>
      </c>
      <c r="P13">
        <v>1.23</v>
      </c>
      <c r="Q13">
        <v>0.219</v>
      </c>
      <c r="R13">
        <v>4.07</v>
      </c>
      <c r="S13">
        <v>0</v>
      </c>
      <c r="T13">
        <v>3.32</v>
      </c>
      <c r="U13">
        <v>1E-3</v>
      </c>
      <c r="V13">
        <v>2.84</v>
      </c>
      <c r="W13">
        <v>5.0000000000000001E-3</v>
      </c>
      <c r="X13">
        <v>2.09</v>
      </c>
      <c r="Y13">
        <v>3.6999999999999998E-2</v>
      </c>
      <c r="Z13">
        <v>-0.76</v>
      </c>
      <c r="AA13">
        <v>0.44900000000000001</v>
      </c>
    </row>
    <row r="14" spans="1:27" x14ac:dyDescent="0.3">
      <c r="B14" t="s">
        <v>32</v>
      </c>
      <c r="C14" t="s">
        <v>37</v>
      </c>
      <c r="D14">
        <v>0.03</v>
      </c>
      <c r="E14" t="str">
        <f t="shared" si="0"/>
        <v>abc</v>
      </c>
      <c r="F14">
        <v>0.22900000000000001</v>
      </c>
      <c r="G14">
        <v>0.06</v>
      </c>
      <c r="H14" t="str">
        <f t="shared" si="1"/>
        <v>ab</v>
      </c>
      <c r="I14">
        <v>2.1999999999999999E-2</v>
      </c>
      <c r="J14">
        <v>0.01</v>
      </c>
      <c r="K14" t="str">
        <f t="shared" si="2"/>
        <v>abc</v>
      </c>
      <c r="L14">
        <v>0.83299999999999996</v>
      </c>
      <c r="M14">
        <v>-0.01</v>
      </c>
      <c r="N14" t="str">
        <f t="shared" si="3"/>
        <v>ac</v>
      </c>
      <c r="O14">
        <v>0.56499999999999995</v>
      </c>
      <c r="P14">
        <v>-0.77</v>
      </c>
      <c r="Q14">
        <v>0.441</v>
      </c>
      <c r="R14">
        <v>0.71</v>
      </c>
      <c r="S14">
        <v>0.48</v>
      </c>
      <c r="T14">
        <v>1.26</v>
      </c>
      <c r="U14">
        <v>0.20799999999999999</v>
      </c>
      <c r="V14">
        <v>1.48</v>
      </c>
      <c r="W14">
        <v>0.13900000000000001</v>
      </c>
      <c r="X14">
        <v>2.0299999999999998</v>
      </c>
      <c r="Y14">
        <v>4.2000000000000003E-2</v>
      </c>
      <c r="Z14">
        <v>0.56000000000000005</v>
      </c>
      <c r="AA14">
        <v>0.57899999999999996</v>
      </c>
    </row>
    <row r="15" spans="1:27" x14ac:dyDescent="0.3">
      <c r="B15" t="s">
        <v>38</v>
      </c>
      <c r="C15" t="s">
        <v>39</v>
      </c>
      <c r="D15">
        <v>-0.01</v>
      </c>
      <c r="E15" t="str">
        <f t="shared" si="0"/>
        <v>bc</v>
      </c>
      <c r="F15">
        <v>0.72899999999999998</v>
      </c>
      <c r="G15">
        <v>-0.08</v>
      </c>
      <c r="H15" t="str">
        <f t="shared" si="1"/>
        <v>bc</v>
      </c>
      <c r="I15">
        <v>1E-3</v>
      </c>
      <c r="J15">
        <v>-0.03</v>
      </c>
      <c r="K15" t="str">
        <f t="shared" si="2"/>
        <v>abc</v>
      </c>
      <c r="L15">
        <v>0.26</v>
      </c>
      <c r="M15">
        <v>-0.06</v>
      </c>
      <c r="N15" t="str">
        <f t="shared" si="3"/>
        <v>abc</v>
      </c>
      <c r="O15">
        <v>2.1000000000000001E-2</v>
      </c>
      <c r="P15">
        <v>2.19</v>
      </c>
      <c r="Q15">
        <v>2.9000000000000001E-2</v>
      </c>
      <c r="R15">
        <v>0.55000000000000004</v>
      </c>
      <c r="S15">
        <v>0.58399999999999996</v>
      </c>
      <c r="T15">
        <v>1.38</v>
      </c>
      <c r="U15">
        <v>0.16700000000000001</v>
      </c>
      <c r="V15">
        <v>-1.65</v>
      </c>
      <c r="W15">
        <v>0.1</v>
      </c>
      <c r="X15">
        <v>-0.81</v>
      </c>
      <c r="Y15">
        <v>0.41599999999999998</v>
      </c>
      <c r="Z15">
        <v>0.84</v>
      </c>
      <c r="AA15">
        <v>0.40300000000000002</v>
      </c>
    </row>
    <row r="16" spans="1:27" x14ac:dyDescent="0.3">
      <c r="B16" t="s">
        <v>40</v>
      </c>
      <c r="C16" t="s">
        <v>41</v>
      </c>
      <c r="D16">
        <v>0.17</v>
      </c>
      <c r="E16" t="str">
        <f t="shared" si="0"/>
        <v>abc</v>
      </c>
      <c r="F16">
        <v>0</v>
      </c>
      <c r="G16">
        <v>0.11</v>
      </c>
      <c r="H16" t="str">
        <f t="shared" si="1"/>
        <v>abc</v>
      </c>
      <c r="I16">
        <v>0</v>
      </c>
      <c r="J16">
        <v>0.16</v>
      </c>
      <c r="K16" t="str">
        <f t="shared" si="2"/>
        <v>abc</v>
      </c>
      <c r="L16">
        <v>0</v>
      </c>
      <c r="M16">
        <v>0.13</v>
      </c>
      <c r="N16" t="str">
        <f t="shared" si="3"/>
        <v>abc</v>
      </c>
      <c r="O16">
        <v>0</v>
      </c>
      <c r="P16">
        <v>1.9</v>
      </c>
      <c r="Q16">
        <v>5.7000000000000002E-2</v>
      </c>
      <c r="R16">
        <v>0.42</v>
      </c>
      <c r="S16">
        <v>0.67700000000000005</v>
      </c>
      <c r="T16">
        <v>1.26</v>
      </c>
      <c r="U16">
        <v>0.20599999999999999</v>
      </c>
      <c r="V16">
        <v>-1.49</v>
      </c>
      <c r="W16">
        <v>0.13600000000000001</v>
      </c>
      <c r="X16">
        <v>-0.65</v>
      </c>
      <c r="Y16">
        <v>0.51800000000000002</v>
      </c>
      <c r="Z16">
        <v>0.85</v>
      </c>
      <c r="AA16">
        <v>0.39600000000000002</v>
      </c>
    </row>
    <row r="17" spans="2:27" x14ac:dyDescent="0.3">
      <c r="B17" t="s">
        <v>40</v>
      </c>
      <c r="C17" t="s">
        <v>42</v>
      </c>
      <c r="D17">
        <v>0.1</v>
      </c>
      <c r="E17" t="str">
        <f t="shared" si="0"/>
        <v>abc</v>
      </c>
      <c r="F17">
        <v>0</v>
      </c>
      <c r="G17">
        <v>7.0000000000000007E-2</v>
      </c>
      <c r="H17" t="str">
        <f t="shared" si="1"/>
        <v>ac</v>
      </c>
      <c r="I17">
        <v>6.0000000000000001E-3</v>
      </c>
      <c r="J17">
        <v>0.16</v>
      </c>
      <c r="K17" t="str">
        <f t="shared" si="2"/>
        <v>a</v>
      </c>
      <c r="L17">
        <v>0</v>
      </c>
      <c r="M17">
        <v>0.05</v>
      </c>
      <c r="N17" t="str">
        <f t="shared" si="3"/>
        <v>ab</v>
      </c>
      <c r="O17">
        <v>2.5999999999999999E-2</v>
      </c>
      <c r="P17">
        <v>0.92</v>
      </c>
      <c r="Q17">
        <v>0.35599999999999998</v>
      </c>
      <c r="R17">
        <v>-1.83</v>
      </c>
      <c r="S17">
        <v>6.7000000000000004E-2</v>
      </c>
      <c r="T17">
        <v>1.3</v>
      </c>
      <c r="U17">
        <v>0.192</v>
      </c>
      <c r="V17">
        <v>-2.76</v>
      </c>
      <c r="W17">
        <v>6.0000000000000001E-3</v>
      </c>
      <c r="X17">
        <v>0.38</v>
      </c>
      <c r="Y17">
        <v>0.70699999999999996</v>
      </c>
      <c r="Z17">
        <v>3.15</v>
      </c>
      <c r="AA17">
        <v>2E-3</v>
      </c>
    </row>
    <row r="18" spans="2:27" x14ac:dyDescent="0.3">
      <c r="B18" t="s">
        <v>40</v>
      </c>
      <c r="C18" t="s">
        <v>43</v>
      </c>
      <c r="D18">
        <v>-0.04</v>
      </c>
      <c r="E18" t="str">
        <f t="shared" si="0"/>
        <v>abc</v>
      </c>
      <c r="F18">
        <v>8.1000000000000003E-2</v>
      </c>
      <c r="G18">
        <v>-7.0000000000000007E-2</v>
      </c>
      <c r="H18" t="str">
        <f t="shared" si="1"/>
        <v>ac</v>
      </c>
      <c r="I18">
        <v>7.0000000000000001E-3</v>
      </c>
      <c r="J18">
        <v>0.02</v>
      </c>
      <c r="K18" t="str">
        <f t="shared" si="2"/>
        <v>ac</v>
      </c>
      <c r="L18">
        <v>0.32200000000000001</v>
      </c>
      <c r="M18">
        <v>-0.01</v>
      </c>
      <c r="N18" t="str">
        <f t="shared" si="3"/>
        <v>abc</v>
      </c>
      <c r="O18">
        <v>0.59499999999999997</v>
      </c>
      <c r="P18">
        <v>0.68</v>
      </c>
      <c r="Q18">
        <v>0.495</v>
      </c>
      <c r="R18">
        <v>-1.94</v>
      </c>
      <c r="S18">
        <v>5.2999999999999999E-2</v>
      </c>
      <c r="T18">
        <v>-0.86</v>
      </c>
      <c r="U18">
        <v>0.38800000000000001</v>
      </c>
      <c r="V18">
        <v>-2.62</v>
      </c>
      <c r="W18">
        <v>8.9999999999999993E-3</v>
      </c>
      <c r="X18">
        <v>-1.55</v>
      </c>
      <c r="Y18">
        <v>0.122</v>
      </c>
      <c r="Z18">
        <v>1.08</v>
      </c>
      <c r="AA18">
        <v>0.28199999999999997</v>
      </c>
    </row>
    <row r="19" spans="2:27" x14ac:dyDescent="0.3">
      <c r="C19" t="s">
        <v>44</v>
      </c>
      <c r="D19">
        <v>0.16</v>
      </c>
      <c r="E19" t="str">
        <f t="shared" si="0"/>
        <v/>
      </c>
      <c r="G19">
        <v>0.23</v>
      </c>
      <c r="H19" t="str">
        <f t="shared" si="1"/>
        <v>bc</v>
      </c>
      <c r="J19">
        <v>0.24</v>
      </c>
      <c r="K19" t="str">
        <f t="shared" si="2"/>
        <v>bc</v>
      </c>
      <c r="M19">
        <v>0.24</v>
      </c>
      <c r="N19" t="str">
        <f t="shared" si="3"/>
        <v>bc</v>
      </c>
      <c r="P19">
        <v>-2.14</v>
      </c>
      <c r="Q19">
        <v>3.3000000000000002E-2</v>
      </c>
      <c r="R19">
        <v>-2.4500000000000002</v>
      </c>
      <c r="S19">
        <v>1.4E-2</v>
      </c>
      <c r="T19">
        <v>-2.4500000000000002</v>
      </c>
      <c r="U19">
        <v>1.4E-2</v>
      </c>
      <c r="V19">
        <v>-0.31</v>
      </c>
      <c r="W19">
        <v>0.755</v>
      </c>
      <c r="X19">
        <v>-0.31</v>
      </c>
      <c r="Y19">
        <v>0.755</v>
      </c>
      <c r="Z19">
        <v>0</v>
      </c>
      <c r="AA19">
        <v>1</v>
      </c>
    </row>
    <row r="20" spans="2:27" x14ac:dyDescent="0.3">
      <c r="C20" t="s">
        <v>45</v>
      </c>
      <c r="E20" t="str">
        <f t="shared" si="0"/>
        <v/>
      </c>
      <c r="H20" t="str">
        <f t="shared" si="1"/>
        <v/>
      </c>
      <c r="K20" t="str">
        <f t="shared" si="2"/>
        <v/>
      </c>
      <c r="N20" t="str">
        <f t="shared" si="3"/>
        <v/>
      </c>
    </row>
    <row r="21" spans="2:27" x14ac:dyDescent="0.3">
      <c r="C21" t="s">
        <v>46</v>
      </c>
      <c r="D21">
        <v>0.18</v>
      </c>
      <c r="E21" t="str">
        <f t="shared" si="0"/>
        <v>a</v>
      </c>
      <c r="F21">
        <v>0</v>
      </c>
      <c r="G21">
        <v>0.17</v>
      </c>
      <c r="H21" t="str">
        <f t="shared" si="1"/>
        <v>a</v>
      </c>
      <c r="I21">
        <v>0</v>
      </c>
      <c r="J21">
        <v>0.02</v>
      </c>
      <c r="K21" t="str">
        <f t="shared" si="2"/>
        <v>c</v>
      </c>
      <c r="L21">
        <v>0.314</v>
      </c>
      <c r="M21">
        <v>0.03</v>
      </c>
      <c r="N21" t="str">
        <f t="shared" si="3"/>
        <v>c</v>
      </c>
      <c r="O21">
        <v>0.221</v>
      </c>
      <c r="P21">
        <v>0.27</v>
      </c>
      <c r="Q21">
        <v>0.78900000000000003</v>
      </c>
      <c r="R21">
        <v>4.53</v>
      </c>
      <c r="S21">
        <v>0</v>
      </c>
      <c r="T21">
        <v>4.38</v>
      </c>
      <c r="U21">
        <v>0</v>
      </c>
      <c r="V21">
        <v>4.2699999999999996</v>
      </c>
      <c r="W21">
        <v>0</v>
      </c>
      <c r="X21">
        <v>4.12</v>
      </c>
      <c r="Y21">
        <v>0</v>
      </c>
      <c r="Z21">
        <v>-0.15</v>
      </c>
      <c r="AA21">
        <v>0.878</v>
      </c>
    </row>
    <row r="22" spans="2:27" x14ac:dyDescent="0.3">
      <c r="C22" t="s">
        <v>47</v>
      </c>
      <c r="D22">
        <v>0.15</v>
      </c>
      <c r="E22" t="str">
        <f t="shared" si="0"/>
        <v>abc</v>
      </c>
      <c r="F22">
        <v>0</v>
      </c>
      <c r="G22">
        <v>0.11</v>
      </c>
      <c r="H22" t="str">
        <f t="shared" si="1"/>
        <v>a</v>
      </c>
      <c r="I22">
        <v>0</v>
      </c>
      <c r="J22">
        <v>0.2</v>
      </c>
      <c r="K22" t="str">
        <f t="shared" si="2"/>
        <v>ac</v>
      </c>
      <c r="L22">
        <v>0</v>
      </c>
      <c r="M22">
        <v>0.18</v>
      </c>
      <c r="N22" t="str">
        <f t="shared" si="3"/>
        <v>ac</v>
      </c>
      <c r="O22">
        <v>0</v>
      </c>
      <c r="P22">
        <v>1.24</v>
      </c>
      <c r="Q22">
        <v>0.21299999999999999</v>
      </c>
      <c r="R22">
        <v>-1.71</v>
      </c>
      <c r="S22">
        <v>8.6999999999999994E-2</v>
      </c>
      <c r="T22">
        <v>-0.88</v>
      </c>
      <c r="U22">
        <v>0.379</v>
      </c>
      <c r="V22">
        <v>-2.96</v>
      </c>
      <c r="W22">
        <v>3.0000000000000001E-3</v>
      </c>
      <c r="X22">
        <v>-2.13</v>
      </c>
      <c r="Y22">
        <v>3.3000000000000002E-2</v>
      </c>
      <c r="Z22">
        <v>0.84</v>
      </c>
      <c r="AA22">
        <v>0.40300000000000002</v>
      </c>
    </row>
    <row r="23" spans="2:27" x14ac:dyDescent="0.3">
      <c r="C23" t="s">
        <v>48</v>
      </c>
      <c r="D23">
        <v>0.18</v>
      </c>
      <c r="E23" t="str">
        <f t="shared" si="0"/>
        <v>a</v>
      </c>
      <c r="F23">
        <v>0</v>
      </c>
      <c r="G23">
        <v>0.15</v>
      </c>
      <c r="H23" t="str">
        <f t="shared" si="1"/>
        <v>a</v>
      </c>
      <c r="I23">
        <v>0</v>
      </c>
      <c r="J23">
        <v>0.08</v>
      </c>
      <c r="K23" t="str">
        <f t="shared" si="2"/>
        <v>c</v>
      </c>
      <c r="L23">
        <v>0</v>
      </c>
      <c r="M23">
        <v>7.0000000000000007E-2</v>
      </c>
      <c r="N23" t="str">
        <f t="shared" si="3"/>
        <v>c</v>
      </c>
      <c r="O23">
        <v>4.0000000000000001E-3</v>
      </c>
      <c r="P23">
        <v>0.92</v>
      </c>
      <c r="Q23">
        <v>0.35499999999999998</v>
      </c>
      <c r="R23">
        <v>2.92</v>
      </c>
      <c r="S23">
        <v>3.0000000000000001E-3</v>
      </c>
      <c r="T23">
        <v>3.35</v>
      </c>
      <c r="U23">
        <v>1E-3</v>
      </c>
      <c r="V23">
        <v>2</v>
      </c>
      <c r="W23">
        <v>4.5999999999999999E-2</v>
      </c>
      <c r="X23">
        <v>2.4300000000000002</v>
      </c>
      <c r="Y23">
        <v>1.4999999999999999E-2</v>
      </c>
      <c r="Z23">
        <v>0.43</v>
      </c>
      <c r="AA23">
        <v>0.66500000000000004</v>
      </c>
    </row>
    <row r="24" spans="2:27" x14ac:dyDescent="0.3">
      <c r="C24" t="s">
        <v>49</v>
      </c>
      <c r="D24">
        <v>-0.01</v>
      </c>
      <c r="E24" t="str">
        <f t="shared" si="0"/>
        <v>bc</v>
      </c>
      <c r="F24">
        <v>0.72699999999999998</v>
      </c>
      <c r="G24">
        <v>-0.08</v>
      </c>
      <c r="H24" t="str">
        <f t="shared" si="1"/>
        <v>bc</v>
      </c>
      <c r="I24">
        <v>1E-3</v>
      </c>
      <c r="J24">
        <v>-0.03</v>
      </c>
      <c r="K24" t="str">
        <f t="shared" si="2"/>
        <v>abc</v>
      </c>
      <c r="L24">
        <v>0.26</v>
      </c>
      <c r="M24">
        <v>-0.06</v>
      </c>
      <c r="N24" t="str">
        <f t="shared" si="3"/>
        <v>abc</v>
      </c>
      <c r="O24">
        <v>0.02</v>
      </c>
      <c r="P24">
        <v>2.19</v>
      </c>
      <c r="Q24">
        <v>2.9000000000000001E-2</v>
      </c>
      <c r="R24">
        <v>0.55000000000000004</v>
      </c>
      <c r="S24">
        <v>0.58499999999999996</v>
      </c>
      <c r="T24">
        <v>1.39</v>
      </c>
      <c r="U24">
        <v>0.16400000000000001</v>
      </c>
      <c r="V24">
        <v>-1.65</v>
      </c>
      <c r="W24">
        <v>0.1</v>
      </c>
      <c r="X24">
        <v>-0.8</v>
      </c>
      <c r="Y24">
        <v>0.42399999999999999</v>
      </c>
      <c r="Z24">
        <v>0.85</v>
      </c>
      <c r="AA24">
        <v>0.39600000000000002</v>
      </c>
    </row>
    <row r="25" spans="2:27" x14ac:dyDescent="0.3">
      <c r="C25" t="s">
        <v>50</v>
      </c>
      <c r="D25">
        <v>0.15</v>
      </c>
      <c r="E25" t="str">
        <f t="shared" si="0"/>
        <v>abc</v>
      </c>
      <c r="F25">
        <v>0</v>
      </c>
      <c r="G25">
        <v>0.1</v>
      </c>
      <c r="H25" t="str">
        <f t="shared" si="1"/>
        <v>ac</v>
      </c>
      <c r="I25">
        <v>0</v>
      </c>
      <c r="J25">
        <v>0.2</v>
      </c>
      <c r="K25" t="str">
        <f t="shared" si="2"/>
        <v>a</v>
      </c>
      <c r="L25">
        <v>0</v>
      </c>
      <c r="M25">
        <v>0.12</v>
      </c>
      <c r="N25" t="str">
        <f t="shared" si="3"/>
        <v>ab</v>
      </c>
      <c r="O25">
        <v>0</v>
      </c>
      <c r="P25">
        <v>1.54</v>
      </c>
      <c r="Q25">
        <v>0.124</v>
      </c>
      <c r="R25">
        <v>-1.55</v>
      </c>
      <c r="S25">
        <v>0.121</v>
      </c>
      <c r="T25">
        <v>0.94</v>
      </c>
      <c r="U25">
        <v>0.34699999999999998</v>
      </c>
      <c r="V25">
        <v>-3.1</v>
      </c>
      <c r="W25">
        <v>2E-3</v>
      </c>
      <c r="X25">
        <v>-0.61</v>
      </c>
      <c r="Y25">
        <v>0.54500000000000004</v>
      </c>
      <c r="Z25">
        <v>2.5</v>
      </c>
      <c r="AA25">
        <v>1.2E-2</v>
      </c>
    </row>
    <row r="26" spans="2:27" x14ac:dyDescent="0.3">
      <c r="C26" t="s">
        <v>51</v>
      </c>
      <c r="D26">
        <v>0.16</v>
      </c>
      <c r="E26" t="str">
        <f t="shared" si="0"/>
        <v>abc</v>
      </c>
      <c r="G26">
        <v>0.15</v>
      </c>
      <c r="H26" t="str">
        <f t="shared" si="1"/>
        <v>abc</v>
      </c>
      <c r="J26">
        <v>0.13</v>
      </c>
      <c r="K26" t="str">
        <f t="shared" si="2"/>
        <v>abc</v>
      </c>
      <c r="M26">
        <v>0.13</v>
      </c>
      <c r="N26" t="str">
        <f t="shared" si="3"/>
        <v>abc</v>
      </c>
      <c r="P26">
        <v>0.3</v>
      </c>
      <c r="Q26">
        <v>0.76400000000000001</v>
      </c>
      <c r="R26">
        <v>0.9</v>
      </c>
      <c r="S26">
        <v>0.36699999999999999</v>
      </c>
      <c r="T26">
        <v>0.9</v>
      </c>
      <c r="U26">
        <v>0.36699999999999999</v>
      </c>
      <c r="V26">
        <v>0.6</v>
      </c>
      <c r="W26">
        <v>0.54800000000000004</v>
      </c>
      <c r="X26">
        <v>0.6</v>
      </c>
      <c r="Y26">
        <v>0.54800000000000004</v>
      </c>
      <c r="Z26">
        <v>0</v>
      </c>
      <c r="AA26">
        <v>1</v>
      </c>
    </row>
    <row r="28" spans="2:27" x14ac:dyDescent="0.3">
      <c r="C28" t="s">
        <v>52</v>
      </c>
      <c r="D28">
        <v>1723</v>
      </c>
      <c r="G28">
        <v>1728</v>
      </c>
      <c r="J28">
        <v>1748</v>
      </c>
      <c r="M28">
        <v>1750</v>
      </c>
    </row>
    <row r="31" spans="2:27" x14ac:dyDescent="0.3">
      <c r="C31" t="s">
        <v>64</v>
      </c>
      <c r="D31">
        <f>SUM(D19,G19,J19,M19)</f>
        <v>0.87</v>
      </c>
    </row>
    <row r="32" spans="2:27" x14ac:dyDescent="0.3">
      <c r="C32" t="s">
        <v>65</v>
      </c>
      <c r="D32">
        <f>SUM(D26,G26,J26,M26)</f>
        <v>0.57000000000000006</v>
      </c>
    </row>
  </sheetData>
  <conditionalFormatting sqref="F1:F1048576 I1:I1048576 L1:L1048576 O1:O1048576 Q1:Q1048576 S1:S1048576 U1:U1048576 W1:W1048576 Y1:Y1048576 AA1:AA1048576 B28">
    <cfRule type="cellIs" dxfId="32" priority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M_Disc_Log (Original table)</vt:lpstr>
      <vt:lpstr>MNP_Disc_Log</vt:lpstr>
      <vt:lpstr>MNP_Disc_UT</vt:lpstr>
      <vt:lpstr>MNP_Hyp_Log</vt:lpstr>
      <vt:lpstr>MNP_Hyp_UT</vt:lpstr>
      <vt:lpstr>MNP_Disc_Rank</vt:lpstr>
      <vt:lpstr>MNP_PatCount</vt:lpstr>
      <vt:lpstr>Full_Disc_Log</vt:lpstr>
      <vt:lpstr>Full_Disc_UT</vt:lpstr>
      <vt:lpstr>Full_Hyp_Log</vt:lpstr>
      <vt:lpstr>Full_Hyp_UT</vt:lpstr>
      <vt:lpstr>Full_Disc_Rank</vt:lpstr>
      <vt:lpstr>Full_PatCount</vt:lpstr>
      <vt:lpstr>Full_MLI</vt:lpstr>
      <vt:lpstr>MNP_MLI</vt:lpstr>
      <vt:lpstr>ConsistNP_MLI</vt:lpstr>
      <vt:lpstr>ConsistNP_hyp_log</vt:lpstr>
      <vt:lpstr>ConsistNP_hyp_UT</vt:lpstr>
      <vt:lpstr>Consistency&lt;75%_MLI</vt:lpstr>
      <vt:lpstr>Consistency&gt;=.75&lt;1_MLI</vt:lpstr>
      <vt:lpstr>ConsistNP_MLI_Pos</vt:lpstr>
      <vt:lpstr>ConsistNP_MLI_Neg</vt:lpstr>
      <vt:lpstr>NMOnly_Disc (bad only)</vt:lpstr>
      <vt:lpstr>NMOnly_PatCount</vt:lpstr>
      <vt:lpstr>NMOnly_MLI</vt:lpstr>
      <vt:lpstr>Perverse_Disc_UT</vt:lpstr>
      <vt:lpstr>Perverse_PatCount</vt:lpstr>
      <vt:lpstr>Perverse_MLI</vt:lpstr>
      <vt:lpstr>ConsistNP_Rank_MLI</vt:lpstr>
      <vt:lpstr>Full_AttenSoftPass_MLI</vt:lpstr>
      <vt:lpstr>Full_AttenStrictPass_MLI</vt:lpstr>
      <vt:lpstr>MNP_AttenSoftPass_MLI</vt:lpstr>
      <vt:lpstr>MNP_AttenStrictPass_MLI</vt:lpstr>
      <vt:lpstr>Consist_AttenSoftPass_MLI</vt:lpstr>
      <vt:lpstr>Consist_AttenStrictPass_MLI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Ye Li</cp:lastModifiedBy>
  <dcterms:created xsi:type="dcterms:W3CDTF">2015-06-05T18:17:20Z</dcterms:created>
  <dcterms:modified xsi:type="dcterms:W3CDTF">2024-07-03T23:24:13Z</dcterms:modified>
</cp:coreProperties>
</file>